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O:\Rok 2024\OSH KT\Soutěže\Soutěže - dospělí\Pošumavská hasičská liga\PHL 2024\"/>
    </mc:Choice>
  </mc:AlternateContent>
  <xr:revisionPtr revIDLastSave="0" documentId="13_ncr:1_{133EBDF7-8981-40DF-AF8F-F61887FFA21F}" xr6:coauthVersionLast="47" xr6:coauthVersionMax="47" xr10:uidLastSave="{00000000-0000-0000-0000-000000000000}"/>
  <bookViews>
    <workbookView xWindow="-120" yWindow="-120" windowWidth="29040" windowHeight="15840" activeTab="1" xr2:uid="{1F184550-B481-4B63-A228-D20E066182F5}"/>
  </bookViews>
  <sheets>
    <sheet name="Klasika" sheetId="19" r:id="rId1"/>
    <sheet name="PS " sheetId="18" r:id="rId2"/>
    <sheet name="PHL - muži" sheetId="1" r:id="rId3"/>
    <sheet name="PHL - ženy" sheetId="2" r:id="rId4"/>
    <sheet name="Habartice" sheetId="6" r:id="rId5"/>
    <sheet name="Týnec u HD" sheetId="7" r:id="rId6"/>
    <sheet name="Defurovy Lažany" sheetId="8" r:id="rId7"/>
    <sheet name="Luby u KT" sheetId="9" r:id="rId8"/>
    <sheet name="Luby u KT PS" sheetId="10" r:id="rId9"/>
    <sheet name="Bystřice" sheetId="11" r:id="rId10"/>
    <sheet name="Nýrsko" sheetId="12" r:id="rId11"/>
    <sheet name="Slavošovice" sheetId="13" r:id="rId12"/>
    <sheet name="Strážov" sheetId="14" r:id="rId13"/>
    <sheet name="Malá Víska" sheetId="15" r:id="rId14"/>
    <sheet name="Habartice - KT" sheetId="16" r:id="rId15"/>
    <sheet name="Sušice" sheetId="17" r:id="rId16"/>
    <sheet name="Čas muži" sheetId="3" r:id="rId17"/>
    <sheet name="Čas ženy" sheetId="4" r:id="rId18"/>
    <sheet name="Sumář" sheetId="5" r:id="rId1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1" i="2" l="1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" i="2"/>
  <c r="Q4" i="2"/>
  <c r="Q5" i="2"/>
  <c r="Q6" i="2"/>
  <c r="Q7" i="2"/>
  <c r="Q8" i="2"/>
  <c r="Q9" i="2"/>
  <c r="Q10" i="2"/>
  <c r="Q33" i="2"/>
  <c r="Q33" i="1"/>
  <c r="O33" i="1"/>
  <c r="O33" i="2"/>
  <c r="O2" i="4"/>
  <c r="P2" i="4"/>
  <c r="P2" i="3"/>
  <c r="P28" i="4"/>
  <c r="P29" i="4"/>
  <c r="P30" i="4"/>
  <c r="P31" i="4"/>
  <c r="O28" i="4"/>
  <c r="O29" i="4"/>
  <c r="O30" i="4"/>
  <c r="O31" i="4"/>
  <c r="P29" i="3"/>
  <c r="P30" i="3"/>
  <c r="P31" i="3"/>
  <c r="O29" i="3"/>
  <c r="O30" i="3"/>
  <c r="O31" i="3"/>
  <c r="P32" i="3"/>
  <c r="O32" i="3"/>
  <c r="P32" i="4"/>
  <c r="O32" i="4"/>
  <c r="P4" i="4"/>
  <c r="P5" i="4"/>
  <c r="P6" i="4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O4" i="4"/>
  <c r="O5" i="4"/>
  <c r="O6" i="4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P3" i="4"/>
  <c r="O3" i="4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4" i="2"/>
  <c r="O3" i="2"/>
  <c r="P4" i="3"/>
  <c r="P5" i="3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O4" i="3"/>
  <c r="O5" i="3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P3" i="3"/>
  <c r="O3" i="3"/>
  <c r="O2" i="3"/>
  <c r="Q4" i="1"/>
  <c r="Q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" i="1"/>
  <c r="C31" i="5"/>
  <c r="B31" i="5"/>
  <c r="D31" i="5" l="1"/>
</calcChain>
</file>

<file path=xl/sharedStrings.xml><?xml version="1.0" encoding="utf-8"?>
<sst xmlns="http://schemas.openxmlformats.org/spreadsheetml/2006/main" count="1139" uniqueCount="346">
  <si>
    <t>SDH</t>
  </si>
  <si>
    <t>Cekem družstev</t>
  </si>
  <si>
    <t>Celkem družstev</t>
  </si>
  <si>
    <t>P.č.</t>
  </si>
  <si>
    <t>Celkem</t>
  </si>
  <si>
    <t>Soutěžící</t>
  </si>
  <si>
    <t>Pořádající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</si>
  <si>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</si>
  <si>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</si>
  <si>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</si>
  <si>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</si>
  <si>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</si>
  <si>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</si>
  <si>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</si>
  <si>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</si>
  <si>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</si>
  <si>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</si>
  <si>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</si>
  <si>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</si>
  <si>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</si>
  <si>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</si>
  <si>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</si>
  <si>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</si>
  <si>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</si>
  <si>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</si>
  <si>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</si>
  <si>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</si>
  <si>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</si>
  <si>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</si>
  <si>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</si>
  <si>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</si>
  <si>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</si>
  <si>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</si>
  <si>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</si>
  <si>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</si>
  <si>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Nej čas   PS</t>
  </si>
  <si>
    <t>Nej čas OSH</t>
  </si>
  <si>
    <t>Celkem bodů klasika</t>
  </si>
  <si>
    <t>Celkem bodů PS</t>
  </si>
  <si>
    <t>Pořadí klasika</t>
  </si>
  <si>
    <t>Pořadí PS</t>
  </si>
  <si>
    <t>13. 7.        Týnec u HD</t>
  </si>
  <si>
    <t>20. 7. Defurovy Lažany</t>
  </si>
  <si>
    <t>27. 7. Luby u KT</t>
  </si>
  <si>
    <t xml:space="preserve">10. 8.     Bystřice </t>
  </si>
  <si>
    <t>17. 8.     Nýrsko</t>
  </si>
  <si>
    <t>31. 8.      Strážov</t>
  </si>
  <si>
    <t>7. 9.        Malá Víska</t>
  </si>
  <si>
    <t>14. 9. Habartice</t>
  </si>
  <si>
    <t>29.</t>
  </si>
  <si>
    <t>P. č.</t>
  </si>
  <si>
    <t>Habartice</t>
  </si>
  <si>
    <t>Ostřetice</t>
  </si>
  <si>
    <t>Tupadly</t>
  </si>
  <si>
    <t>Myslovice</t>
  </si>
  <si>
    <t>Bezděkov</t>
  </si>
  <si>
    <t>Petrovice u M.</t>
  </si>
  <si>
    <t>Švihov</t>
  </si>
  <si>
    <t>Bystřice</t>
  </si>
  <si>
    <t>Pačejov</t>
  </si>
  <si>
    <t>Drslavice</t>
  </si>
  <si>
    <t>Víteň</t>
  </si>
  <si>
    <t>29. 6.  Habartice</t>
  </si>
  <si>
    <t>24. 8. Slavošovice</t>
  </si>
  <si>
    <t>21. 9.        Sušice</t>
  </si>
  <si>
    <t>30.</t>
  </si>
  <si>
    <t>5</t>
  </si>
  <si>
    <t>7</t>
  </si>
  <si>
    <t>29. 6. 2024 Habartice</t>
  </si>
  <si>
    <t>1. kolo PHL</t>
  </si>
  <si>
    <t>MUŽI</t>
  </si>
  <si>
    <t>LP</t>
  </si>
  <si>
    <t>PP</t>
  </si>
  <si>
    <t>ČAS</t>
  </si>
  <si>
    <t>22,34</t>
  </si>
  <si>
    <t>23,83</t>
  </si>
  <si>
    <t>26,54</t>
  </si>
  <si>
    <t>25,99</t>
  </si>
  <si>
    <t>26,26</t>
  </si>
  <si>
    <t>27,66</t>
  </si>
  <si>
    <t>29,36</t>
  </si>
  <si>
    <t>30,26</t>
  </si>
  <si>
    <t>33,41</t>
  </si>
  <si>
    <t>31,13</t>
  </si>
  <si>
    <t>35,88</t>
  </si>
  <si>
    <t>37,41</t>
  </si>
  <si>
    <t>41,39</t>
  </si>
  <si>
    <t>44,72</t>
  </si>
  <si>
    <t>ŽENY</t>
  </si>
  <si>
    <t>28,94</t>
  </si>
  <si>
    <t>29,93</t>
  </si>
  <si>
    <t>29,79</t>
  </si>
  <si>
    <t>30,03</t>
  </si>
  <si>
    <t>36,28</t>
  </si>
  <si>
    <t>32,30</t>
  </si>
  <si>
    <t>44,71</t>
  </si>
  <si>
    <t>42,63</t>
  </si>
  <si>
    <t>52,40</t>
  </si>
  <si>
    <t>54,44</t>
  </si>
  <si>
    <t>13. 7. 2024 Týnec u HD</t>
  </si>
  <si>
    <t>2. kolo PHL</t>
  </si>
  <si>
    <t>20. 7. 2024 Defurovy Lažany</t>
  </si>
  <si>
    <t>3. kolo PHL</t>
  </si>
  <si>
    <t>27. 7. 2024 Luby u KT</t>
  </si>
  <si>
    <t>4. kolo PHL</t>
  </si>
  <si>
    <t>4. kolo PHL - PS</t>
  </si>
  <si>
    <t>10. 8. 2024 Bystřice</t>
  </si>
  <si>
    <t>5. kolo PHL - PS</t>
  </si>
  <si>
    <t>17. 8. 2024 Nýrsko</t>
  </si>
  <si>
    <t>6. kolo PHL - PS</t>
  </si>
  <si>
    <t>24. 8. 2024 Slavošovice</t>
  </si>
  <si>
    <t>7. kolo PHLKT</t>
  </si>
  <si>
    <t>31. 8. 2024 Strážov</t>
  </si>
  <si>
    <t>8. kolo PHL - PS</t>
  </si>
  <si>
    <t>7. 9. 2024 Malá Víska</t>
  </si>
  <si>
    <t>9. kolo PHL</t>
  </si>
  <si>
    <t>14. 9. 2024 Habartice</t>
  </si>
  <si>
    <t>10. kolo PHL</t>
  </si>
  <si>
    <t>21. 9. 2024 Sušice</t>
  </si>
  <si>
    <t>11. kolo PHL - PS</t>
  </si>
  <si>
    <t>Týnec u HD</t>
  </si>
  <si>
    <t>26,14</t>
  </si>
  <si>
    <t>24,83</t>
  </si>
  <si>
    <t>27,29</t>
  </si>
  <si>
    <t>25,19</t>
  </si>
  <si>
    <t>27,81</t>
  </si>
  <si>
    <t>28,71</t>
  </si>
  <si>
    <t>27,46</t>
  </si>
  <si>
    <t>30,94</t>
  </si>
  <si>
    <t>29,14</t>
  </si>
  <si>
    <t>30,09</t>
  </si>
  <si>
    <t>28,76</t>
  </si>
  <si>
    <t>35,09</t>
  </si>
  <si>
    <t>33,44</t>
  </si>
  <si>
    <t>36,64</t>
  </si>
  <si>
    <t>37,56</t>
  </si>
  <si>
    <t>37,36</t>
  </si>
  <si>
    <t>33,09</t>
  </si>
  <si>
    <t>31,35</t>
  </si>
  <si>
    <t>33,51</t>
  </si>
  <si>
    <t>32,12</t>
  </si>
  <si>
    <t>35,47</t>
  </si>
  <si>
    <t>34,46</t>
  </si>
  <si>
    <t>Def. Lažany</t>
  </si>
  <si>
    <t>Velký Bor</t>
  </si>
  <si>
    <t>26,27</t>
  </si>
  <si>
    <t>24,09</t>
  </si>
  <si>
    <t>Petovice u M.</t>
  </si>
  <si>
    <t>25,43</t>
  </si>
  <si>
    <t>27,40</t>
  </si>
  <si>
    <t>26,29</t>
  </si>
  <si>
    <t>27,70</t>
  </si>
  <si>
    <t>24,64</t>
  </si>
  <si>
    <t>27,80</t>
  </si>
  <si>
    <t>29,35</t>
  </si>
  <si>
    <t>29,22</t>
  </si>
  <si>
    <t>32,85</t>
  </si>
  <si>
    <t>31,89</t>
  </si>
  <si>
    <t>37,49</t>
  </si>
  <si>
    <t>28,83</t>
  </si>
  <si>
    <t>41,35</t>
  </si>
  <si>
    <t>34,77</t>
  </si>
  <si>
    <t>28,19</t>
  </si>
  <si>
    <t>30,01</t>
  </si>
  <si>
    <t>38,93</t>
  </si>
  <si>
    <t>35,20</t>
  </si>
  <si>
    <t>35,25</t>
  </si>
  <si>
    <t>44,04</t>
  </si>
  <si>
    <t>Malá Víska</t>
  </si>
  <si>
    <t>Sobětice</t>
  </si>
  <si>
    <t>Nýrsko</t>
  </si>
  <si>
    <t>Luby</t>
  </si>
  <si>
    <t>23,80</t>
  </si>
  <si>
    <t>24,56</t>
  </si>
  <si>
    <t>24,80</t>
  </si>
  <si>
    <t>25,83</t>
  </si>
  <si>
    <t>26,18</t>
  </si>
  <si>
    <t>25,40</t>
  </si>
  <si>
    <t>26,40</t>
  </si>
  <si>
    <t>27,41</t>
  </si>
  <si>
    <t>26,50</t>
  </si>
  <si>
    <t>28,55</t>
  </si>
  <si>
    <t>28,56</t>
  </si>
  <si>
    <t>27,32</t>
  </si>
  <si>
    <t>28,89</t>
  </si>
  <si>
    <t>34,03</t>
  </si>
  <si>
    <t>42,14</t>
  </si>
  <si>
    <t>39,71</t>
  </si>
  <si>
    <t>34,50</t>
  </si>
  <si>
    <t>28,23</t>
  </si>
  <si>
    <t>31,50</t>
  </si>
  <si>
    <t>Bystrice</t>
  </si>
  <si>
    <t>31,16</t>
  </si>
  <si>
    <t>31,61</t>
  </si>
  <si>
    <t>34,07</t>
  </si>
  <si>
    <t>33,70</t>
  </si>
  <si>
    <t>20,71</t>
  </si>
  <si>
    <t>20,27</t>
  </si>
  <si>
    <t>21,41</t>
  </si>
  <si>
    <t>20,29</t>
  </si>
  <si>
    <t>21,85</t>
  </si>
  <si>
    <t>20,78</t>
  </si>
  <si>
    <t>27,89</t>
  </si>
  <si>
    <t>25,46</t>
  </si>
  <si>
    <t>31,94</t>
  </si>
  <si>
    <t>32,09</t>
  </si>
  <si>
    <t>24,58</t>
  </si>
  <si>
    <t>25,96</t>
  </si>
  <si>
    <t>25,90</t>
  </si>
  <si>
    <t>26,78</t>
  </si>
  <si>
    <t>27,85</t>
  </si>
  <si>
    <t>Luby u KT</t>
  </si>
  <si>
    <t>Zahorčice</t>
  </si>
  <si>
    <t>18,58</t>
  </si>
  <si>
    <t>19,07</t>
  </si>
  <si>
    <t>19,45</t>
  </si>
  <si>
    <t>19,52</t>
  </si>
  <si>
    <t>19,21</t>
  </si>
  <si>
    <t>19,67</t>
  </si>
  <si>
    <t>20,64</t>
  </si>
  <si>
    <t>20,93</t>
  </si>
  <si>
    <t>23,87</t>
  </si>
  <si>
    <t>24,01</t>
  </si>
  <si>
    <t>25,34</t>
  </si>
  <si>
    <t>26,32</t>
  </si>
  <si>
    <t>26,75</t>
  </si>
  <si>
    <t>27,06</t>
  </si>
  <si>
    <t>33,28</t>
  </si>
  <si>
    <t>21,08</t>
  </si>
  <si>
    <t>20,74</t>
  </si>
  <si>
    <t>21,49</t>
  </si>
  <si>
    <t>22,98</t>
  </si>
  <si>
    <t>22,53</t>
  </si>
  <si>
    <t>23,13</t>
  </si>
  <si>
    <t>23,56</t>
  </si>
  <si>
    <t>25,25</t>
  </si>
  <si>
    <t>25,88</t>
  </si>
  <si>
    <t>27,92</t>
  </si>
  <si>
    <t>28,22</t>
  </si>
  <si>
    <t>30,80</t>
  </si>
  <si>
    <t>24,98</t>
  </si>
  <si>
    <t>25,03</t>
  </si>
  <si>
    <t>25,04</t>
  </si>
  <si>
    <t>24,78</t>
  </si>
  <si>
    <t>26,25</t>
  </si>
  <si>
    <t>28,15</t>
  </si>
  <si>
    <t>24,46</t>
  </si>
  <si>
    <t>28,29</t>
  </si>
  <si>
    <t>28,54</t>
  </si>
  <si>
    <t>27,82</t>
  </si>
  <si>
    <t>29,42</t>
  </si>
  <si>
    <t>28,17</t>
  </si>
  <si>
    <t>37,91</t>
  </si>
  <si>
    <t>39,72</t>
  </si>
  <si>
    <t>30,05</t>
  </si>
  <si>
    <t>29,84</t>
  </si>
  <si>
    <t>30,95</t>
  </si>
  <si>
    <t>31,15</t>
  </si>
  <si>
    <t>32,60</t>
  </si>
  <si>
    <t>32,33</t>
  </si>
  <si>
    <t>34,58</t>
  </si>
  <si>
    <t>34,55</t>
  </si>
  <si>
    <t>35,03</t>
  </si>
  <si>
    <t>35,53</t>
  </si>
  <si>
    <t>19,18</t>
  </si>
  <si>
    <t>22,22</t>
  </si>
  <si>
    <t>23,32</t>
  </si>
  <si>
    <t>23,44</t>
  </si>
  <si>
    <t>24,32</t>
  </si>
  <si>
    <t>25,72</t>
  </si>
  <si>
    <t>25,50</t>
  </si>
  <si>
    <t>Červené Poříčí</t>
  </si>
  <si>
    <t>26,80</t>
  </si>
  <si>
    <t>28,87</t>
  </si>
  <si>
    <t>22,18</t>
  </si>
  <si>
    <t>Opálka</t>
  </si>
  <si>
    <t>29,13</t>
  </si>
  <si>
    <t>28,30</t>
  </si>
  <si>
    <t>33,69</t>
  </si>
  <si>
    <t>30,91</t>
  </si>
  <si>
    <t>23,76</t>
  </si>
  <si>
    <t>23,68</t>
  </si>
  <si>
    <t>22,06</t>
  </si>
  <si>
    <t>24,57</t>
  </si>
  <si>
    <t>28,49</t>
  </si>
  <si>
    <t>31,48</t>
  </si>
  <si>
    <t>31,45</t>
  </si>
  <si>
    <t>Strážov</t>
  </si>
  <si>
    <t>39,15</t>
  </si>
  <si>
    <t>47,12</t>
  </si>
  <si>
    <t>Malá Víska B</t>
  </si>
  <si>
    <t>Dešenice</t>
  </si>
  <si>
    <t>Vrhaveč</t>
  </si>
  <si>
    <t>24,41</t>
  </si>
  <si>
    <t>24,42</t>
  </si>
  <si>
    <t>23,01</t>
  </si>
  <si>
    <t>26,02</t>
  </si>
  <si>
    <t>26,70</t>
  </si>
  <si>
    <t>25,98</t>
  </si>
  <si>
    <t>26,88</t>
  </si>
  <si>
    <t>26,31</t>
  </si>
  <si>
    <t>27,05</t>
  </si>
  <si>
    <t>26,39</t>
  </si>
  <si>
    <t>28,03</t>
  </si>
  <si>
    <t>27,30</t>
  </si>
  <si>
    <t>30,18</t>
  </si>
  <si>
    <t>27,24</t>
  </si>
  <si>
    <t>28,34</t>
  </si>
  <si>
    <t>31,80</t>
  </si>
  <si>
    <t>32,68</t>
  </si>
  <si>
    <t>32,79</t>
  </si>
  <si>
    <t>35,32</t>
  </si>
  <si>
    <t>37,58</t>
  </si>
  <si>
    <t>35,40</t>
  </si>
  <si>
    <t>30,67</t>
  </si>
  <si>
    <t>31,51</t>
  </si>
  <si>
    <t>30,89</t>
  </si>
  <si>
    <t>30,73</t>
  </si>
  <si>
    <t>34,24</t>
  </si>
  <si>
    <t>34,27</t>
  </si>
  <si>
    <t>35,59</t>
  </si>
  <si>
    <t>35,64</t>
  </si>
  <si>
    <t>35,75</t>
  </si>
  <si>
    <t>37,95</t>
  </si>
  <si>
    <t>32,82</t>
  </si>
  <si>
    <t>46,06</t>
  </si>
  <si>
    <t>Zrušeno</t>
  </si>
  <si>
    <t>Výsledky PHL 2024 - MUŽI</t>
  </si>
  <si>
    <t>Výsledky PHL 2024 - ŽENY</t>
  </si>
  <si>
    <t>Zrušeno bez náhrady</t>
  </si>
  <si>
    <t>PS - muži</t>
  </si>
  <si>
    <t>Nelepší útok PS – muži</t>
  </si>
  <si>
    <t xml:space="preserve">Zahorčice </t>
  </si>
  <si>
    <t>Petrovice u Měčína</t>
  </si>
  <si>
    <t>Luby u Klatov</t>
  </si>
  <si>
    <t>PS - ženy</t>
  </si>
  <si>
    <t>Nejlepší útok PS - ženy</t>
  </si>
  <si>
    <t>Bystřice n/Úhl.</t>
  </si>
  <si>
    <t>dle pravidel OSH Klatovy - muži</t>
  </si>
  <si>
    <t>Nelepší útok  – muži</t>
  </si>
  <si>
    <t>Defurovy Lažany</t>
  </si>
  <si>
    <t>Týnec u Horažďovic</t>
  </si>
  <si>
    <t>dle pravidel OSH Klatovy - ženy</t>
  </si>
  <si>
    <t>Nejlepší útok - ženy</t>
  </si>
  <si>
    <t>Bystřice nad Úhlavou</t>
  </si>
  <si>
    <t>Slavošovice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</si>
</sst>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28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20"/>
      <name val="Arial"/>
      <family val="2"/>
      <charset val="238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2"/>
      <name val="Calibri"/>
      <family val="2"/>
      <charset val="238"/>
    </font>
    <font>
      <sz val="12"/>
      <color theme="1"/>
      <name val="Calibri"/>
      <family val="2"/>
      <charset val="238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20"/>
      <color rgb="FF000000"/>
      <name val="Calibri"/>
      <family val="2"/>
      <charset val="238"/>
    </font>
    <font>
      <b/>
      <sz val="2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2"/>
      <color rgb="FF000000"/>
      <name val="Calibri"/>
      <family val="2"/>
      <charset val="238"/>
    </font>
    <font>
      <b/>
      <sz val="11"/>
      <color rgb="FF000000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20"/>
      <color rgb="FFFF0000"/>
      <name val="Calibri"/>
      <family val="2"/>
      <charset val="238"/>
    </font>
    <font>
      <b/>
      <sz val="2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b/>
      <sz val="18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b/>
      <sz val="9"/>
      <color rgb="FFFF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01">
    <border>
      <left/>
      <right/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2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/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0" fillId="0" borderId="16" xfId="0" applyBorder="1"/>
    <xf numFmtId="0" fontId="0" fillId="0" borderId="17" xfId="0" applyBorder="1"/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8" xfId="0" applyBorder="1"/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1" fillId="0" borderId="15" xfId="0" applyFont="1" applyBorder="1"/>
    <xf numFmtId="0" fontId="0" fillId="0" borderId="17" xfId="0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/>
    </xf>
    <xf numFmtId="0" fontId="0" fillId="0" borderId="29" xfId="0" applyBorder="1" applyAlignment="1">
      <alignment horizontal="center" wrapText="1"/>
    </xf>
    <xf numFmtId="0" fontId="0" fillId="0" borderId="28" xfId="0" applyBorder="1" applyAlignment="1">
      <alignment horizontal="center"/>
    </xf>
    <xf numFmtId="0" fontId="0" fillId="0" borderId="11" xfId="0" applyBorder="1"/>
    <xf numFmtId="0" fontId="0" fillId="0" borderId="31" xfId="0" applyBorder="1" applyAlignment="1">
      <alignment horizontal="center"/>
    </xf>
    <xf numFmtId="0" fontId="0" fillId="0" borderId="30" xfId="0" applyBorder="1" applyAlignment="1">
      <alignment horizontal="center"/>
    </xf>
    <xf numFmtId="0" fontId="5" fillId="0" borderId="13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/>
    <xf numFmtId="0" fontId="4" fillId="0" borderId="24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2" fontId="4" fillId="0" borderId="0" xfId="0" applyNumberFormat="1" applyFont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15" xfId="0" applyFont="1" applyBorder="1" applyAlignment="1">
      <alignment wrapText="1"/>
    </xf>
    <xf numFmtId="0" fontId="0" fillId="0" borderId="32" xfId="0" applyBorder="1" applyAlignment="1">
      <alignment horizontal="center"/>
    </xf>
    <xf numFmtId="0" fontId="4" fillId="0" borderId="32" xfId="0" applyFont="1" applyBorder="1" applyAlignment="1">
      <alignment horizontal="center"/>
    </xf>
    <xf numFmtId="2" fontId="0" fillId="0" borderId="7" xfId="0" applyNumberForma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0" xfId="0" applyFont="1"/>
    <xf numFmtId="0" fontId="0" fillId="0" borderId="33" xfId="0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21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 wrapText="1"/>
    </xf>
    <xf numFmtId="1" fontId="4" fillId="0" borderId="11" xfId="0" applyNumberFormat="1" applyFont="1" applyBorder="1" applyAlignment="1">
      <alignment horizontal="center" vertical="center" wrapText="1"/>
    </xf>
    <xf numFmtId="2" fontId="0" fillId="0" borderId="6" xfId="0" applyNumberFormat="1" applyBorder="1" applyAlignment="1">
      <alignment horizontal="center" vertical="center"/>
    </xf>
    <xf numFmtId="2" fontId="0" fillId="0" borderId="36" xfId="0" applyNumberFormat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 vertical="center" wrapText="1"/>
    </xf>
    <xf numFmtId="2" fontId="6" fillId="0" borderId="11" xfId="0" applyNumberFormat="1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/>
    </xf>
    <xf numFmtId="2" fontId="0" fillId="0" borderId="26" xfId="0" applyNumberFormat="1" applyBorder="1" applyAlignment="1">
      <alignment horizontal="center" vertical="center" wrapText="1"/>
    </xf>
    <xf numFmtId="2" fontId="4" fillId="0" borderId="26" xfId="0" applyNumberFormat="1" applyFont="1" applyBorder="1" applyAlignment="1">
      <alignment horizontal="center" vertical="center" wrapText="1"/>
    </xf>
    <xf numFmtId="2" fontId="0" fillId="0" borderId="17" xfId="0" applyNumberFormat="1" applyBorder="1" applyAlignment="1">
      <alignment horizontal="center" vertical="center" wrapText="1"/>
    </xf>
    <xf numFmtId="2" fontId="4" fillId="0" borderId="16" xfId="0" applyNumberFormat="1" applyFont="1" applyBorder="1" applyAlignment="1">
      <alignment horizontal="center" vertical="center" wrapText="1"/>
    </xf>
    <xf numFmtId="2" fontId="0" fillId="0" borderId="16" xfId="0" applyNumberForma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49" fontId="0" fillId="0" borderId="35" xfId="0" applyNumberForma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/>
    </xf>
    <xf numFmtId="49" fontId="13" fillId="0" borderId="20" xfId="0" applyNumberFormat="1" applyFont="1" applyBorder="1" applyAlignment="1">
      <alignment horizontal="center" vertical="center"/>
    </xf>
    <xf numFmtId="49" fontId="13" fillId="0" borderId="21" xfId="0" applyNumberFormat="1" applyFont="1" applyBorder="1" applyAlignment="1">
      <alignment horizontal="center" vertical="center"/>
    </xf>
    <xf numFmtId="49" fontId="14" fillId="2" borderId="38" xfId="0" applyNumberFormat="1" applyFont="1" applyFill="1" applyBorder="1" applyAlignment="1">
      <alignment horizontal="center" vertical="center"/>
    </xf>
    <xf numFmtId="0" fontId="15" fillId="0" borderId="17" xfId="0" applyFont="1" applyBorder="1" applyAlignment="1">
      <alignment horizontal="center"/>
    </xf>
    <xf numFmtId="49" fontId="16" fillId="2" borderId="39" xfId="0" applyNumberFormat="1" applyFont="1" applyFill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49" fontId="14" fillId="2" borderId="43" xfId="0" applyNumberFormat="1" applyFont="1" applyFill="1" applyBorder="1" applyAlignment="1">
      <alignment horizontal="center" vertical="center"/>
    </xf>
    <xf numFmtId="49" fontId="16" fillId="2" borderId="7" xfId="0" applyNumberFormat="1" applyFont="1" applyFill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49" fontId="14" fillId="2" borderId="44" xfId="0" applyNumberFormat="1" applyFont="1" applyFill="1" applyBorder="1" applyAlignment="1">
      <alignment horizontal="center" vertical="center"/>
    </xf>
    <xf numFmtId="49" fontId="14" fillId="2" borderId="41" xfId="0" applyNumberFormat="1" applyFont="1" applyFill="1" applyBorder="1" applyAlignment="1">
      <alignment horizontal="center" vertical="center"/>
    </xf>
    <xf numFmtId="0" fontId="15" fillId="0" borderId="18" xfId="0" applyFont="1" applyBorder="1" applyAlignment="1">
      <alignment horizontal="center"/>
    </xf>
    <xf numFmtId="49" fontId="16" fillId="2" borderId="20" xfId="0" applyNumberFormat="1" applyFont="1" applyFill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49" fontId="13" fillId="0" borderId="34" xfId="0" applyNumberFormat="1" applyFont="1" applyBorder="1" applyAlignment="1">
      <alignment horizontal="center" vertical="center"/>
    </xf>
    <xf numFmtId="49" fontId="13" fillId="0" borderId="10" xfId="0" applyNumberFormat="1" applyFont="1" applyBorder="1" applyAlignment="1">
      <alignment horizontal="center" vertical="center"/>
    </xf>
    <xf numFmtId="0" fontId="17" fillId="0" borderId="26" xfId="0" applyFont="1" applyBorder="1" applyAlignment="1">
      <alignment horizontal="center"/>
    </xf>
    <xf numFmtId="49" fontId="18" fillId="2" borderId="39" xfId="0" applyNumberFormat="1" applyFont="1" applyFill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/>
    </xf>
    <xf numFmtId="49" fontId="18" fillId="2" borderId="7" xfId="0" applyNumberFormat="1" applyFont="1" applyFill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49" fontId="14" fillId="2" borderId="46" xfId="0" applyNumberFormat="1" applyFont="1" applyFill="1" applyBorder="1" applyAlignment="1">
      <alignment horizontal="center" vertical="center"/>
    </xf>
    <xf numFmtId="0" fontId="17" fillId="0" borderId="18" xfId="0" applyFont="1" applyBorder="1" applyAlignment="1">
      <alignment horizontal="center"/>
    </xf>
    <xf numFmtId="49" fontId="18" fillId="2" borderId="20" xfId="0" applyNumberFormat="1" applyFont="1" applyFill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49" fontId="19" fillId="0" borderId="0" xfId="0" applyNumberFormat="1" applyFont="1" applyAlignment="1">
      <alignment horizontal="center" vertical="center" wrapText="1"/>
    </xf>
    <xf numFmtId="49" fontId="20" fillId="0" borderId="0" xfId="0" applyNumberFormat="1" applyFont="1" applyAlignment="1">
      <alignment horizontal="center" vertical="center" wrapText="1"/>
    </xf>
    <xf numFmtId="49" fontId="21" fillId="0" borderId="0" xfId="0" applyNumberFormat="1" applyFont="1" applyAlignment="1">
      <alignment horizontal="center" vertical="center"/>
    </xf>
    <xf numFmtId="49" fontId="23" fillId="0" borderId="50" xfId="0" applyNumberFormat="1" applyFont="1" applyBorder="1" applyAlignment="1">
      <alignment horizontal="center" vertical="center"/>
    </xf>
    <xf numFmtId="49" fontId="23" fillId="0" borderId="51" xfId="0" applyNumberFormat="1" applyFont="1" applyBorder="1" applyAlignment="1">
      <alignment horizontal="center" vertical="center"/>
    </xf>
    <xf numFmtId="49" fontId="24" fillId="0" borderId="0" xfId="0" applyNumberFormat="1" applyFont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49" fontId="26" fillId="0" borderId="0" xfId="0" applyNumberFormat="1" applyFont="1" applyAlignment="1">
      <alignment horizontal="center" vertical="center"/>
    </xf>
    <xf numFmtId="49" fontId="24" fillId="0" borderId="0" xfId="0" applyNumberFormat="1" applyFont="1" applyAlignment="1">
      <alignment vertical="center" wrapText="1"/>
    </xf>
    <xf numFmtId="49" fontId="10" fillId="0" borderId="0" xfId="0" applyNumberFormat="1" applyFont="1" applyAlignment="1">
      <alignment vertical="center" wrapText="1"/>
    </xf>
    <xf numFmtId="49" fontId="11" fillId="0" borderId="0" xfId="0" applyNumberFormat="1" applyFont="1" applyAlignment="1">
      <alignment horizontal="center"/>
    </xf>
    <xf numFmtId="49" fontId="11" fillId="0" borderId="0" xfId="0" applyNumberFormat="1" applyFont="1" applyAlignment="1">
      <alignment vertical="center"/>
    </xf>
    <xf numFmtId="49" fontId="27" fillId="0" borderId="0" xfId="0" applyNumberFormat="1" applyFont="1" applyAlignment="1">
      <alignment horizontal="center" vertical="center" wrapText="1"/>
    </xf>
    <xf numFmtId="49" fontId="28" fillId="0" borderId="0" xfId="0" applyNumberFormat="1" applyFont="1" applyAlignment="1">
      <alignment horizontal="center" vertical="center" wrapText="1"/>
    </xf>
    <xf numFmtId="49" fontId="29" fillId="0" borderId="0" xfId="0" applyNumberFormat="1" applyFont="1" applyAlignment="1">
      <alignment horizontal="center" vertical="center"/>
    </xf>
    <xf numFmtId="49" fontId="30" fillId="3" borderId="47" xfId="0" applyNumberFormat="1" applyFont="1" applyFill="1" applyBorder="1" applyAlignment="1">
      <alignment horizontal="center" vertical="center"/>
    </xf>
    <xf numFmtId="49" fontId="30" fillId="3" borderId="52" xfId="0" applyNumberFormat="1" applyFont="1" applyFill="1" applyBorder="1" applyAlignment="1">
      <alignment horizontal="center" vertical="center"/>
    </xf>
    <xf numFmtId="49" fontId="30" fillId="3" borderId="48" xfId="0" applyNumberFormat="1" applyFont="1" applyFill="1" applyBorder="1" applyAlignment="1">
      <alignment horizontal="center" vertical="center"/>
    </xf>
    <xf numFmtId="49" fontId="30" fillId="3" borderId="53" xfId="0" applyNumberFormat="1" applyFont="1" applyFill="1" applyBorder="1" applyAlignment="1">
      <alignment horizontal="center" vertical="center"/>
    </xf>
    <xf numFmtId="49" fontId="30" fillId="3" borderId="54" xfId="0" applyNumberFormat="1" applyFont="1" applyFill="1" applyBorder="1" applyAlignment="1">
      <alignment horizontal="center" vertical="center"/>
    </xf>
    <xf numFmtId="49" fontId="30" fillId="3" borderId="55" xfId="0" applyNumberFormat="1" applyFont="1" applyFill="1" applyBorder="1" applyAlignment="1">
      <alignment horizontal="center" vertical="center"/>
    </xf>
    <xf numFmtId="49" fontId="30" fillId="3" borderId="64" xfId="0" applyNumberFormat="1" applyFont="1" applyFill="1" applyBorder="1" applyAlignment="1">
      <alignment horizontal="center" vertical="center"/>
    </xf>
    <xf numFmtId="49" fontId="30" fillId="3" borderId="50" xfId="0" applyNumberFormat="1" applyFont="1" applyFill="1" applyBorder="1" applyAlignment="1">
      <alignment horizontal="center" vertical="center"/>
    </xf>
    <xf numFmtId="49" fontId="30" fillId="3" borderId="51" xfId="0" applyNumberFormat="1" applyFont="1" applyFill="1" applyBorder="1" applyAlignment="1">
      <alignment horizontal="center" vertical="center"/>
    </xf>
    <xf numFmtId="49" fontId="30" fillId="0" borderId="0" xfId="0" applyNumberFormat="1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49" fontId="31" fillId="0" borderId="56" xfId="0" applyNumberFormat="1" applyFont="1" applyBorder="1" applyAlignment="1">
      <alignment horizontal="center" vertical="center"/>
    </xf>
    <xf numFmtId="49" fontId="31" fillId="0" borderId="57" xfId="0" applyNumberFormat="1" applyFont="1" applyBorder="1" applyAlignment="1">
      <alignment horizontal="center" vertical="center"/>
    </xf>
    <xf numFmtId="49" fontId="30" fillId="3" borderId="65" xfId="0" applyNumberFormat="1" applyFont="1" applyFill="1" applyBorder="1" applyAlignment="1">
      <alignment horizontal="center" vertical="center"/>
    </xf>
    <xf numFmtId="49" fontId="30" fillId="3" borderId="66" xfId="0" applyNumberFormat="1" applyFont="1" applyFill="1" applyBorder="1" applyAlignment="1">
      <alignment horizontal="center" vertical="center"/>
    </xf>
    <xf numFmtId="49" fontId="31" fillId="0" borderId="50" xfId="0" applyNumberFormat="1" applyFont="1" applyBorder="1" applyAlignment="1">
      <alignment horizontal="center" vertical="center"/>
    </xf>
    <xf numFmtId="49" fontId="31" fillId="0" borderId="51" xfId="0" applyNumberFormat="1" applyFont="1" applyBorder="1" applyAlignment="1">
      <alignment horizontal="center" vertical="center"/>
    </xf>
    <xf numFmtId="49" fontId="30" fillId="3" borderId="56" xfId="0" applyNumberFormat="1" applyFont="1" applyFill="1" applyBorder="1" applyAlignment="1">
      <alignment horizontal="center" vertical="center"/>
    </xf>
    <xf numFmtId="49" fontId="30" fillId="3" borderId="57" xfId="0" applyNumberFormat="1" applyFont="1" applyFill="1" applyBorder="1" applyAlignment="1">
      <alignment horizontal="center" vertical="center"/>
    </xf>
    <xf numFmtId="49" fontId="30" fillId="3" borderId="49" xfId="0" applyNumberFormat="1" applyFont="1" applyFill="1" applyBorder="1" applyAlignment="1">
      <alignment horizontal="center" vertical="center"/>
    </xf>
    <xf numFmtId="49" fontId="30" fillId="3" borderId="58" xfId="0" applyNumberFormat="1" applyFont="1" applyFill="1" applyBorder="1" applyAlignment="1">
      <alignment horizontal="center" vertical="center"/>
    </xf>
    <xf numFmtId="49" fontId="30" fillId="3" borderId="59" xfId="0" applyNumberFormat="1" applyFont="1" applyFill="1" applyBorder="1" applyAlignment="1">
      <alignment horizontal="center" vertical="center"/>
    </xf>
    <xf numFmtId="49" fontId="33" fillId="0" borderId="50" xfId="0" applyNumberFormat="1" applyFont="1" applyBorder="1" applyAlignment="1">
      <alignment horizontal="center" vertical="center"/>
    </xf>
    <xf numFmtId="49" fontId="33" fillId="0" borderId="51" xfId="0" applyNumberFormat="1" applyFont="1" applyBorder="1" applyAlignment="1">
      <alignment horizontal="center" vertical="center"/>
    </xf>
    <xf numFmtId="49" fontId="34" fillId="3" borderId="47" xfId="0" applyNumberFormat="1" applyFont="1" applyFill="1" applyBorder="1" applyAlignment="1">
      <alignment horizontal="center" vertical="center"/>
    </xf>
    <xf numFmtId="49" fontId="34" fillId="3" borderId="52" xfId="0" applyNumberFormat="1" applyFont="1" applyFill="1" applyBorder="1" applyAlignment="1">
      <alignment horizontal="center" vertical="center"/>
    </xf>
    <xf numFmtId="49" fontId="34" fillId="3" borderId="48" xfId="0" applyNumberFormat="1" applyFont="1" applyFill="1" applyBorder="1" applyAlignment="1">
      <alignment horizontal="center" vertical="center"/>
    </xf>
    <xf numFmtId="49" fontId="34" fillId="3" borderId="53" xfId="0" applyNumberFormat="1" applyFont="1" applyFill="1" applyBorder="1" applyAlignment="1">
      <alignment horizontal="center" vertical="center"/>
    </xf>
    <xf numFmtId="49" fontId="34" fillId="3" borderId="54" xfId="0" applyNumberFormat="1" applyFont="1" applyFill="1" applyBorder="1" applyAlignment="1">
      <alignment horizontal="center" vertical="center"/>
    </xf>
    <xf numFmtId="49" fontId="34" fillId="3" borderId="55" xfId="0" applyNumberFormat="1" applyFont="1" applyFill="1" applyBorder="1" applyAlignment="1">
      <alignment horizontal="center" vertical="center"/>
    </xf>
    <xf numFmtId="49" fontId="34" fillId="3" borderId="64" xfId="0" applyNumberFormat="1" applyFont="1" applyFill="1" applyBorder="1" applyAlignment="1">
      <alignment horizontal="center" vertical="center"/>
    </xf>
    <xf numFmtId="49" fontId="34" fillId="3" borderId="65" xfId="0" applyNumberFormat="1" applyFont="1" applyFill="1" applyBorder="1" applyAlignment="1">
      <alignment horizontal="center" vertical="center"/>
    </xf>
    <xf numFmtId="49" fontId="34" fillId="3" borderId="66" xfId="0" applyNumberFormat="1" applyFont="1" applyFill="1" applyBorder="1" applyAlignment="1">
      <alignment horizontal="center" vertical="center"/>
    </xf>
    <xf numFmtId="49" fontId="34" fillId="0" borderId="0" xfId="0" applyNumberFormat="1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49" fontId="33" fillId="0" borderId="56" xfId="0" applyNumberFormat="1" applyFont="1" applyBorder="1" applyAlignment="1">
      <alignment horizontal="center" vertical="center"/>
    </xf>
    <xf numFmtId="49" fontId="33" fillId="0" borderId="57" xfId="0" applyNumberFormat="1" applyFont="1" applyBorder="1" applyAlignment="1">
      <alignment horizontal="center" vertical="center"/>
    </xf>
    <xf numFmtId="49" fontId="6" fillId="0" borderId="50" xfId="0" applyNumberFormat="1" applyFont="1" applyBorder="1" applyAlignment="1">
      <alignment horizontal="center" vertical="center"/>
    </xf>
    <xf numFmtId="49" fontId="6" fillId="0" borderId="51" xfId="0" applyNumberFormat="1" applyFont="1" applyBorder="1" applyAlignment="1">
      <alignment horizontal="center" vertical="center"/>
    </xf>
    <xf numFmtId="49" fontId="4" fillId="3" borderId="47" xfId="0" applyNumberFormat="1" applyFont="1" applyFill="1" applyBorder="1" applyAlignment="1">
      <alignment horizontal="center" vertical="center"/>
    </xf>
    <xf numFmtId="49" fontId="4" fillId="3" borderId="52" xfId="0" applyNumberFormat="1" applyFont="1" applyFill="1" applyBorder="1" applyAlignment="1">
      <alignment horizontal="center" vertical="center"/>
    </xf>
    <xf numFmtId="49" fontId="4" fillId="3" borderId="48" xfId="0" applyNumberFormat="1" applyFont="1" applyFill="1" applyBorder="1" applyAlignment="1">
      <alignment horizontal="center" vertical="center"/>
    </xf>
    <xf numFmtId="49" fontId="4" fillId="3" borderId="53" xfId="0" applyNumberFormat="1" applyFont="1" applyFill="1" applyBorder="1" applyAlignment="1">
      <alignment horizontal="center" vertical="center"/>
    </xf>
    <xf numFmtId="49" fontId="4" fillId="3" borderId="54" xfId="0" applyNumberFormat="1" applyFont="1" applyFill="1" applyBorder="1" applyAlignment="1">
      <alignment horizontal="center" vertical="center"/>
    </xf>
    <xf numFmtId="49" fontId="4" fillId="3" borderId="55" xfId="0" applyNumberFormat="1" applyFont="1" applyFill="1" applyBorder="1" applyAlignment="1">
      <alignment horizontal="center" vertical="center"/>
    </xf>
    <xf numFmtId="49" fontId="4" fillId="3" borderId="64" xfId="0" applyNumberFormat="1" applyFont="1" applyFill="1" applyBorder="1" applyAlignment="1">
      <alignment horizontal="center" vertical="center"/>
    </xf>
    <xf numFmtId="49" fontId="4" fillId="3" borderId="65" xfId="0" applyNumberFormat="1" applyFont="1" applyFill="1" applyBorder="1" applyAlignment="1">
      <alignment horizontal="center" vertical="center"/>
    </xf>
    <xf numFmtId="49" fontId="4" fillId="3" borderId="66" xfId="0" applyNumberFormat="1" applyFont="1" applyFill="1" applyBorder="1" applyAlignment="1">
      <alignment horizontal="center" vertical="center"/>
    </xf>
    <xf numFmtId="49" fontId="6" fillId="0" borderId="56" xfId="0" applyNumberFormat="1" applyFont="1" applyBorder="1" applyAlignment="1">
      <alignment horizontal="center" vertical="center"/>
    </xf>
    <xf numFmtId="49" fontId="6" fillId="0" borderId="57" xfId="0" applyNumberFormat="1" applyFont="1" applyBorder="1" applyAlignment="1">
      <alignment horizontal="center" vertical="center"/>
    </xf>
    <xf numFmtId="49" fontId="6" fillId="0" borderId="20" xfId="0" applyNumberFormat="1" applyFont="1" applyBorder="1" applyAlignment="1">
      <alignment horizontal="center" vertical="center"/>
    </xf>
    <xf numFmtId="49" fontId="6" fillId="0" borderId="21" xfId="0" applyNumberFormat="1" applyFont="1" applyBorder="1" applyAlignment="1">
      <alignment horizontal="center" vertical="center"/>
    </xf>
    <xf numFmtId="49" fontId="4" fillId="2" borderId="38" xfId="0" applyNumberFormat="1" applyFont="1" applyFill="1" applyBorder="1" applyAlignment="1">
      <alignment horizontal="center" vertical="center"/>
    </xf>
    <xf numFmtId="49" fontId="4" fillId="2" borderId="39" xfId="0" applyNumberFormat="1" applyFont="1" applyFill="1" applyBorder="1" applyAlignment="1">
      <alignment horizontal="center" vertical="center"/>
    </xf>
    <xf numFmtId="49" fontId="4" fillId="2" borderId="40" xfId="0" applyNumberFormat="1" applyFont="1" applyFill="1" applyBorder="1" applyAlignment="1">
      <alignment horizontal="center" vertical="center"/>
    </xf>
    <xf numFmtId="49" fontId="4" fillId="2" borderId="44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34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46" xfId="0" applyNumberFormat="1" applyFont="1" applyFill="1" applyBorder="1" applyAlignment="1">
      <alignment horizontal="center" vertical="center"/>
    </xf>
    <xf numFmtId="49" fontId="4" fillId="2" borderId="20" xfId="0" applyNumberFormat="1" applyFont="1" applyFill="1" applyBorder="1" applyAlignment="1">
      <alignment horizontal="center" vertical="center"/>
    </xf>
    <xf numFmtId="49" fontId="4" fillId="2" borderId="2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6" fillId="0" borderId="34" xfId="0" applyNumberFormat="1" applyFont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/>
    </xf>
    <xf numFmtId="49" fontId="4" fillId="2" borderId="67" xfId="0" applyNumberFormat="1" applyFont="1" applyFill="1" applyBorder="1" applyAlignment="1">
      <alignment horizontal="center" vertical="center"/>
    </xf>
    <xf numFmtId="49" fontId="7" fillId="2" borderId="7" xfId="0" applyNumberFormat="1" applyFont="1" applyFill="1" applyBorder="1" applyAlignment="1">
      <alignment horizontal="center" vertical="center"/>
    </xf>
    <xf numFmtId="49" fontId="7" fillId="2" borderId="8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35" fillId="0" borderId="20" xfId="0" applyNumberFormat="1" applyFont="1" applyBorder="1" applyAlignment="1">
      <alignment horizontal="center" vertical="center"/>
    </xf>
    <xf numFmtId="49" fontId="35" fillId="0" borderId="21" xfId="0" applyNumberFormat="1" applyFont="1" applyBorder="1" applyAlignment="1">
      <alignment horizontal="center" vertical="center"/>
    </xf>
    <xf numFmtId="49" fontId="0" fillId="2" borderId="38" xfId="0" applyNumberFormat="1" applyFill="1" applyBorder="1" applyAlignment="1">
      <alignment horizontal="center" vertical="center"/>
    </xf>
    <xf numFmtId="49" fontId="0" fillId="2" borderId="39" xfId="0" applyNumberFormat="1" applyFill="1" applyBorder="1" applyAlignment="1">
      <alignment horizontal="center" vertical="center"/>
    </xf>
    <xf numFmtId="49" fontId="0" fillId="2" borderId="40" xfId="0" applyNumberFormat="1" applyFill="1" applyBorder="1" applyAlignment="1">
      <alignment horizontal="center" vertical="center"/>
    </xf>
    <xf numFmtId="49" fontId="0" fillId="2" borderId="44" xfId="0" applyNumberFormat="1" applyFill="1" applyBorder="1" applyAlignment="1">
      <alignment horizontal="center" vertical="center"/>
    </xf>
    <xf numFmtId="49" fontId="0" fillId="2" borderId="7" xfId="0" applyNumberFormat="1" applyFill="1" applyBorder="1" applyAlignment="1">
      <alignment horizontal="center" vertical="center"/>
    </xf>
    <xf numFmtId="49" fontId="0" fillId="2" borderId="8" xfId="0" applyNumberFormat="1" applyFill="1" applyBorder="1" applyAlignment="1">
      <alignment horizontal="center" vertical="center"/>
    </xf>
    <xf numFmtId="49" fontId="0" fillId="2" borderId="46" xfId="0" applyNumberFormat="1" applyFill="1" applyBorder="1" applyAlignment="1">
      <alignment horizontal="center" vertical="center"/>
    </xf>
    <xf numFmtId="49" fontId="0" fillId="2" borderId="20" xfId="0" applyNumberFormat="1" applyFill="1" applyBorder="1" applyAlignment="1">
      <alignment horizontal="center" vertical="center"/>
    </xf>
    <xf numFmtId="49" fontId="0" fillId="2" borderId="21" xfId="0" applyNumberForma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35" fillId="0" borderId="34" xfId="0" applyNumberFormat="1" applyFont="1" applyBorder="1" applyAlignment="1">
      <alignment horizontal="center" vertical="center"/>
    </xf>
    <xf numFmtId="49" fontId="35" fillId="0" borderId="10" xfId="0" applyNumberFormat="1" applyFont="1" applyBorder="1" applyAlignment="1">
      <alignment horizontal="center" vertical="center"/>
    </xf>
    <xf numFmtId="49" fontId="0" fillId="2" borderId="19" xfId="0" applyNumberFormat="1" applyFill="1" applyBorder="1" applyAlignment="1">
      <alignment horizontal="center" vertical="center"/>
    </xf>
    <xf numFmtId="49" fontId="0" fillId="2" borderId="34" xfId="0" applyNumberFormat="1" applyFill="1" applyBorder="1" applyAlignment="1">
      <alignment horizontal="center" vertical="center"/>
    </xf>
    <xf numFmtId="49" fontId="0" fillId="2" borderId="10" xfId="0" applyNumberFormat="1" applyFill="1" applyBorder="1" applyAlignment="1">
      <alignment horizontal="center" vertical="center"/>
    </xf>
    <xf numFmtId="49" fontId="36" fillId="0" borderId="0" xfId="0" applyNumberFormat="1" applyFont="1" applyAlignment="1">
      <alignment vertical="center"/>
    </xf>
    <xf numFmtId="49" fontId="36" fillId="0" borderId="0" xfId="0" applyNumberFormat="1" applyFont="1" applyAlignment="1">
      <alignment horizontal="center"/>
    </xf>
    <xf numFmtId="49" fontId="0" fillId="2" borderId="67" xfId="0" applyNumberFormat="1" applyFill="1" applyBorder="1" applyAlignment="1">
      <alignment horizontal="center" vertical="center"/>
    </xf>
    <xf numFmtId="49" fontId="7" fillId="0" borderId="20" xfId="0" applyNumberFormat="1" applyFont="1" applyBorder="1" applyAlignment="1">
      <alignment horizontal="center" vertical="center"/>
    </xf>
    <xf numFmtId="49" fontId="7" fillId="0" borderId="21" xfId="0" applyNumberFormat="1" applyFont="1" applyBorder="1" applyAlignment="1">
      <alignment horizontal="center" vertical="center"/>
    </xf>
    <xf numFmtId="49" fontId="4" fillId="3" borderId="49" xfId="0" applyNumberFormat="1" applyFont="1" applyFill="1" applyBorder="1" applyAlignment="1">
      <alignment horizontal="center" vertical="center"/>
    </xf>
    <xf numFmtId="49" fontId="4" fillId="3" borderId="50" xfId="0" applyNumberFormat="1" applyFont="1" applyFill="1" applyBorder="1" applyAlignment="1">
      <alignment horizontal="center" vertical="center"/>
    </xf>
    <xf numFmtId="49" fontId="4" fillId="3" borderId="51" xfId="0" applyNumberFormat="1" applyFont="1" applyFill="1" applyBorder="1" applyAlignment="1">
      <alignment horizontal="center" vertical="center"/>
    </xf>
    <xf numFmtId="49" fontId="4" fillId="3" borderId="72" xfId="0" applyNumberFormat="1" applyFont="1" applyFill="1" applyBorder="1" applyAlignment="1">
      <alignment horizontal="center" vertical="center"/>
    </xf>
    <xf numFmtId="49" fontId="4" fillId="3" borderId="73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49" fontId="4" fillId="2" borderId="74" xfId="0" applyNumberFormat="1" applyFont="1" applyFill="1" applyBorder="1" applyAlignment="1">
      <alignment horizontal="center" vertical="center"/>
    </xf>
    <xf numFmtId="49" fontId="4" fillId="2" borderId="75" xfId="0" applyNumberFormat="1" applyFont="1" applyFill="1" applyBorder="1" applyAlignment="1">
      <alignment horizontal="center" vertical="center"/>
    </xf>
    <xf numFmtId="49" fontId="4" fillId="2" borderId="76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0" fontId="3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2" fontId="7" fillId="0" borderId="7" xfId="0" applyNumberFormat="1" applyFont="1" applyBorder="1" applyAlignment="1">
      <alignment horizontal="center" vertical="center"/>
    </xf>
    <xf numFmtId="0" fontId="0" fillId="0" borderId="11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81" xfId="0" applyBorder="1" applyAlignment="1">
      <alignment horizontal="center"/>
    </xf>
    <xf numFmtId="0" fontId="42" fillId="0" borderId="82" xfId="0" applyFont="1" applyBorder="1" applyAlignment="1">
      <alignment horizontal="center" vertical="center" wrapText="1"/>
    </xf>
    <xf numFmtId="0" fontId="43" fillId="0" borderId="83" xfId="0" applyFont="1" applyBorder="1" applyAlignment="1">
      <alignment horizontal="center" vertical="center" wrapText="1"/>
    </xf>
    <xf numFmtId="0" fontId="0" fillId="0" borderId="85" xfId="0" applyBorder="1" applyAlignment="1">
      <alignment horizontal="center"/>
    </xf>
    <xf numFmtId="0" fontId="0" fillId="0" borderId="85" xfId="0" applyBorder="1"/>
    <xf numFmtId="0" fontId="40" fillId="0" borderId="86" xfId="0" applyFont="1" applyBorder="1" applyAlignment="1">
      <alignment horizontal="center"/>
    </xf>
    <xf numFmtId="0" fontId="40" fillId="0" borderId="87" xfId="0" applyFont="1" applyBorder="1" applyAlignment="1">
      <alignment horizontal="center"/>
    </xf>
    <xf numFmtId="2" fontId="0" fillId="0" borderId="54" xfId="0" applyNumberFormat="1" applyBorder="1"/>
    <xf numFmtId="0" fontId="0" fillId="0" borderId="88" xfId="0" applyBorder="1"/>
    <xf numFmtId="0" fontId="0" fillId="0" borderId="86" xfId="0" applyBorder="1"/>
    <xf numFmtId="0" fontId="0" fillId="0" borderId="89" xfId="0" applyBorder="1"/>
    <xf numFmtId="0" fontId="0" fillId="0" borderId="90" xfId="0" applyBorder="1"/>
    <xf numFmtId="0" fontId="40" fillId="0" borderId="91" xfId="0" applyFont="1" applyBorder="1" applyAlignment="1">
      <alignment horizontal="center"/>
    </xf>
    <xf numFmtId="0" fontId="40" fillId="0" borderId="80" xfId="0" applyFont="1" applyBorder="1" applyAlignment="1">
      <alignment horizontal="center"/>
    </xf>
    <xf numFmtId="2" fontId="0" fillId="0" borderId="50" xfId="0" applyNumberFormat="1" applyBorder="1"/>
    <xf numFmtId="0" fontId="0" fillId="0" borderId="80" xfId="0" applyBorder="1"/>
    <xf numFmtId="0" fontId="0" fillId="0" borderId="91" xfId="0" applyBorder="1"/>
    <xf numFmtId="0" fontId="0" fillId="0" borderId="94" xfId="0" applyBorder="1"/>
    <xf numFmtId="0" fontId="0" fillId="0" borderId="54" xfId="0" applyBorder="1"/>
    <xf numFmtId="0" fontId="40" fillId="0" borderId="95" xfId="0" applyFont="1" applyBorder="1" applyAlignment="1">
      <alignment horizontal="center"/>
    </xf>
    <xf numFmtId="0" fontId="40" fillId="0" borderId="96" xfId="0" applyFont="1" applyBorder="1" applyAlignment="1">
      <alignment horizontal="center"/>
    </xf>
    <xf numFmtId="0" fontId="0" fillId="0" borderId="50" xfId="0" applyBorder="1"/>
    <xf numFmtId="0" fontId="42" fillId="0" borderId="83" xfId="0" applyFont="1" applyBorder="1" applyAlignment="1">
      <alignment horizontal="center" vertical="center" wrapText="1"/>
    </xf>
    <xf numFmtId="0" fontId="42" fillId="0" borderId="92" xfId="0" applyFont="1" applyBorder="1" applyAlignment="1">
      <alignment horizontal="center" vertical="center" wrapText="1"/>
    </xf>
    <xf numFmtId="0" fontId="0" fillId="0" borderId="89" xfId="0" applyBorder="1" applyAlignment="1">
      <alignment horizontal="center"/>
    </xf>
    <xf numFmtId="0" fontId="0" fillId="0" borderId="87" xfId="0" applyBorder="1" applyAlignment="1">
      <alignment horizontal="center"/>
    </xf>
    <xf numFmtId="0" fontId="0" fillId="0" borderId="98" xfId="0" applyBorder="1"/>
    <xf numFmtId="0" fontId="0" fillId="0" borderId="95" xfId="0" applyBorder="1" applyAlignment="1">
      <alignment horizontal="center"/>
    </xf>
    <xf numFmtId="0" fontId="0" fillId="0" borderId="80" xfId="0" applyBorder="1" applyAlignment="1">
      <alignment horizontal="center"/>
    </xf>
    <xf numFmtId="0" fontId="0" fillId="0" borderId="99" xfId="0" applyBorder="1"/>
    <xf numFmtId="0" fontId="0" fillId="0" borderId="96" xfId="0" applyBorder="1" applyAlignment="1">
      <alignment horizontal="center"/>
    </xf>
    <xf numFmtId="0" fontId="41" fillId="0" borderId="80" xfId="0" applyFont="1" applyBorder="1" applyAlignment="1">
      <alignment horizontal="center"/>
    </xf>
    <xf numFmtId="0" fontId="31" fillId="0" borderId="97" xfId="0" applyFont="1" applyBorder="1" applyAlignment="1">
      <alignment horizontal="center"/>
    </xf>
    <xf numFmtId="0" fontId="41" fillId="0" borderId="92" xfId="0" applyFont="1" applyBorder="1" applyAlignment="1">
      <alignment horizontal="center"/>
    </xf>
    <xf numFmtId="0" fontId="31" fillId="0" borderId="93" xfId="0" applyFont="1" applyBorder="1" applyAlignment="1">
      <alignment horizontal="center"/>
    </xf>
    <xf numFmtId="0" fontId="31" fillId="0" borderId="84" xfId="0" applyFont="1" applyBorder="1" applyAlignment="1">
      <alignment horizontal="center"/>
    </xf>
    <xf numFmtId="49" fontId="8" fillId="0" borderId="37" xfId="0" applyNumberFormat="1" applyFont="1" applyBorder="1" applyAlignment="1">
      <alignment horizontal="center"/>
    </xf>
    <xf numFmtId="49" fontId="13" fillId="0" borderId="45" xfId="0" applyNumberFormat="1" applyFont="1" applyBorder="1" applyAlignment="1">
      <alignment horizontal="center" vertical="center"/>
    </xf>
    <xf numFmtId="49" fontId="13" fillId="0" borderId="36" xfId="0" applyNumberFormat="1" applyFont="1" applyBorder="1" applyAlignment="1">
      <alignment horizontal="center" vertical="center"/>
    </xf>
    <xf numFmtId="49" fontId="12" fillId="0" borderId="38" xfId="0" applyNumberFormat="1" applyFont="1" applyBorder="1" applyAlignment="1">
      <alignment horizontal="center" vertical="center"/>
    </xf>
    <xf numFmtId="49" fontId="12" fillId="0" borderId="39" xfId="0" applyNumberFormat="1" applyFont="1" applyBorder="1" applyAlignment="1">
      <alignment horizontal="center" vertical="center"/>
    </xf>
    <xf numFmtId="49" fontId="12" fillId="0" borderId="40" xfId="0" applyNumberFormat="1" applyFont="1" applyBorder="1" applyAlignment="1">
      <alignment horizontal="center" vertical="center"/>
    </xf>
    <xf numFmtId="49" fontId="13" fillId="0" borderId="41" xfId="0" applyNumberFormat="1" applyFont="1" applyBorder="1" applyAlignment="1">
      <alignment horizontal="center" vertical="center"/>
    </xf>
    <xf numFmtId="49" fontId="13" fillId="0" borderId="42" xfId="0" applyNumberFormat="1" applyFont="1" applyBorder="1" applyAlignment="1">
      <alignment horizontal="center" vertical="center"/>
    </xf>
    <xf numFmtId="49" fontId="22" fillId="0" borderId="47" xfId="0" applyNumberFormat="1" applyFont="1" applyBorder="1" applyAlignment="1">
      <alignment horizontal="center" vertical="center"/>
    </xf>
    <xf numFmtId="49" fontId="22" fillId="0" borderId="48" xfId="0" applyNumberFormat="1" applyFont="1" applyBorder="1" applyAlignment="1">
      <alignment horizontal="center" vertical="center"/>
    </xf>
    <xf numFmtId="49" fontId="23" fillId="0" borderId="49" xfId="0" applyNumberFormat="1" applyFont="1" applyBorder="1" applyAlignment="1">
      <alignment horizontal="center" vertical="center"/>
    </xf>
    <xf numFmtId="49" fontId="31" fillId="0" borderId="49" xfId="0" applyNumberFormat="1" applyFont="1" applyBorder="1" applyAlignment="1">
      <alignment horizontal="center" vertical="center"/>
    </xf>
    <xf numFmtId="49" fontId="32" fillId="0" borderId="60" xfId="0" applyNumberFormat="1" applyFont="1" applyBorder="1" applyAlignment="1">
      <alignment horizontal="center" vertical="center"/>
    </xf>
    <xf numFmtId="49" fontId="32" fillId="0" borderId="61" xfId="0" applyNumberFormat="1" applyFont="1" applyBorder="1" applyAlignment="1">
      <alignment horizontal="center" vertical="center"/>
    </xf>
    <xf numFmtId="49" fontId="32" fillId="0" borderId="48" xfId="0" applyNumberFormat="1" applyFont="1" applyBorder="1" applyAlignment="1">
      <alignment horizontal="center" vertical="center"/>
    </xf>
    <xf numFmtId="49" fontId="33" fillId="0" borderId="62" xfId="0" applyNumberFormat="1" applyFont="1" applyBorder="1" applyAlignment="1">
      <alignment horizontal="center" vertical="center"/>
    </xf>
    <xf numFmtId="49" fontId="33" fillId="0" borderId="63" xfId="0" applyNumberFormat="1" applyFont="1" applyBorder="1" applyAlignment="1">
      <alignment horizontal="center" vertical="center"/>
    </xf>
    <xf numFmtId="49" fontId="6" fillId="0" borderId="62" xfId="0" applyNumberFormat="1" applyFont="1" applyBorder="1" applyAlignment="1">
      <alignment horizontal="center" vertical="center"/>
    </xf>
    <xf numFmtId="49" fontId="6" fillId="0" borderId="63" xfId="0" applyNumberFormat="1" applyFont="1" applyBorder="1" applyAlignment="1">
      <alignment horizontal="center" vertical="center"/>
    </xf>
    <xf numFmtId="49" fontId="25" fillId="0" borderId="60" xfId="0" applyNumberFormat="1" applyFont="1" applyBorder="1" applyAlignment="1">
      <alignment horizontal="center" vertical="center"/>
    </xf>
    <xf numFmtId="49" fontId="25" fillId="0" borderId="61" xfId="0" applyNumberFormat="1" applyFont="1" applyBorder="1" applyAlignment="1">
      <alignment horizontal="center" vertical="center"/>
    </xf>
    <xf numFmtId="49" fontId="25" fillId="0" borderId="48" xfId="0" applyNumberFormat="1" applyFont="1" applyBorder="1" applyAlignment="1">
      <alignment horizontal="center" vertical="center"/>
    </xf>
    <xf numFmtId="49" fontId="6" fillId="0" borderId="45" xfId="0" applyNumberFormat="1" applyFont="1" applyBorder="1" applyAlignment="1">
      <alignment horizontal="center" vertical="center"/>
    </xf>
    <xf numFmtId="49" fontId="6" fillId="0" borderId="36" xfId="0" applyNumberFormat="1" applyFont="1" applyBorder="1" applyAlignment="1">
      <alignment horizontal="center" vertical="center"/>
    </xf>
    <xf numFmtId="49" fontId="25" fillId="0" borderId="38" xfId="0" applyNumberFormat="1" applyFont="1" applyBorder="1" applyAlignment="1">
      <alignment horizontal="center" vertical="center"/>
    </xf>
    <xf numFmtId="49" fontId="25" fillId="0" borderId="39" xfId="0" applyNumberFormat="1" applyFont="1" applyBorder="1" applyAlignment="1">
      <alignment horizontal="center" vertical="center"/>
    </xf>
    <xf numFmtId="49" fontId="25" fillId="0" borderId="40" xfId="0" applyNumberFormat="1" applyFont="1" applyBorder="1" applyAlignment="1">
      <alignment horizontal="center" vertical="center"/>
    </xf>
    <xf numFmtId="49" fontId="6" fillId="0" borderId="41" xfId="0" applyNumberFormat="1" applyFont="1" applyBorder="1" applyAlignment="1">
      <alignment horizontal="center" vertical="center"/>
    </xf>
    <xf numFmtId="49" fontId="6" fillId="0" borderId="42" xfId="0" applyNumberFormat="1" applyFont="1" applyBorder="1" applyAlignment="1">
      <alignment horizontal="center" vertical="center"/>
    </xf>
    <xf numFmtId="49" fontId="12" fillId="0" borderId="67" xfId="0" applyNumberFormat="1" applyFont="1" applyBorder="1" applyAlignment="1">
      <alignment horizontal="center" vertical="center"/>
    </xf>
    <xf numFmtId="49" fontId="12" fillId="0" borderId="71" xfId="0" applyNumberFormat="1" applyFont="1" applyBorder="1" applyAlignment="1">
      <alignment horizontal="center" vertical="center"/>
    </xf>
    <xf numFmtId="49" fontId="12" fillId="0" borderId="68" xfId="0" applyNumberFormat="1" applyFont="1" applyBorder="1" applyAlignment="1">
      <alignment horizontal="center" vertical="center"/>
    </xf>
    <xf numFmtId="49" fontId="12" fillId="0" borderId="69" xfId="0" applyNumberFormat="1" applyFont="1" applyBorder="1" applyAlignment="1">
      <alignment horizontal="center" vertical="center"/>
    </xf>
    <xf numFmtId="49" fontId="12" fillId="0" borderId="70" xfId="0" applyNumberFormat="1" applyFont="1" applyBorder="1" applyAlignment="1">
      <alignment horizontal="center" vertical="center"/>
    </xf>
    <xf numFmtId="49" fontId="35" fillId="0" borderId="41" xfId="0" applyNumberFormat="1" applyFont="1" applyBorder="1" applyAlignment="1">
      <alignment horizontal="center" vertical="center"/>
    </xf>
    <xf numFmtId="49" fontId="35" fillId="0" borderId="19" xfId="0" applyNumberFormat="1" applyFont="1" applyBorder="1" applyAlignment="1">
      <alignment horizontal="center" vertical="center"/>
    </xf>
    <xf numFmtId="49" fontId="25" fillId="0" borderId="67" xfId="0" applyNumberFormat="1" applyFont="1" applyBorder="1" applyAlignment="1">
      <alignment horizontal="center" vertical="center"/>
    </xf>
    <xf numFmtId="49" fontId="25" fillId="0" borderId="71" xfId="0" applyNumberFormat="1" applyFont="1" applyBorder="1" applyAlignment="1">
      <alignment horizontal="center" vertical="center"/>
    </xf>
    <xf numFmtId="49" fontId="25" fillId="0" borderId="68" xfId="0" applyNumberFormat="1" applyFont="1" applyBorder="1" applyAlignment="1">
      <alignment horizontal="center" vertical="center"/>
    </xf>
    <xf numFmtId="49" fontId="25" fillId="0" borderId="69" xfId="0" applyNumberFormat="1" applyFont="1" applyBorder="1" applyAlignment="1">
      <alignment horizontal="center" vertical="center"/>
    </xf>
    <xf numFmtId="49" fontId="25" fillId="0" borderId="70" xfId="0" applyNumberFormat="1" applyFont="1" applyBorder="1" applyAlignment="1">
      <alignment horizontal="center" vertical="center"/>
    </xf>
    <xf numFmtId="49" fontId="6" fillId="0" borderId="19" xfId="0" applyNumberFormat="1" applyFont="1" applyBorder="1" applyAlignment="1">
      <alignment horizontal="center" vertical="center"/>
    </xf>
    <xf numFmtId="49" fontId="39" fillId="2" borderId="68" xfId="0" applyNumberFormat="1" applyFont="1" applyFill="1" applyBorder="1" applyAlignment="1">
      <alignment horizontal="center" vertical="center"/>
    </xf>
    <xf numFmtId="49" fontId="0" fillId="2" borderId="69" xfId="0" applyNumberFormat="1" applyFill="1" applyBorder="1" applyAlignment="1">
      <alignment horizontal="center" vertical="center"/>
    </xf>
    <xf numFmtId="49" fontId="0" fillId="2" borderId="70" xfId="0" applyNumberFormat="1" applyFill="1" applyBorder="1" applyAlignment="1">
      <alignment horizontal="center" vertical="center"/>
    </xf>
    <xf numFmtId="49" fontId="35" fillId="0" borderId="45" xfId="0" applyNumberFormat="1" applyFont="1" applyBorder="1" applyAlignment="1">
      <alignment horizontal="center" vertical="center"/>
    </xf>
    <xf numFmtId="49" fontId="35" fillId="0" borderId="36" xfId="0" applyNumberFormat="1" applyFont="1" applyBorder="1" applyAlignment="1">
      <alignment horizontal="center" vertical="center"/>
    </xf>
    <xf numFmtId="49" fontId="35" fillId="0" borderId="42" xfId="0" applyNumberFormat="1" applyFont="1" applyBorder="1" applyAlignment="1">
      <alignment horizontal="center" vertical="center"/>
    </xf>
    <xf numFmtId="49" fontId="38" fillId="3" borderId="77" xfId="0" applyNumberFormat="1" applyFont="1" applyFill="1" applyBorder="1" applyAlignment="1">
      <alignment horizontal="center" vertical="center"/>
    </xf>
    <xf numFmtId="49" fontId="4" fillId="3" borderId="78" xfId="0" applyNumberFormat="1" applyFont="1" applyFill="1" applyBorder="1" applyAlignment="1">
      <alignment horizontal="center" vertical="center"/>
    </xf>
    <xf numFmtId="49" fontId="4" fillId="3" borderId="79" xfId="0" applyNumberFormat="1" applyFont="1" applyFill="1" applyBorder="1" applyAlignment="1">
      <alignment horizontal="center" vertical="center"/>
    </xf>
    <xf numFmtId="49" fontId="6" fillId="0" borderId="49" xfId="0" applyNumberFormat="1" applyFont="1" applyBorder="1" applyAlignment="1">
      <alignment horizontal="center" vertical="center"/>
    </xf>
    <xf numFmtId="49" fontId="25" fillId="0" borderId="47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0" fillId="0" borderId="24" xfId="0" applyBorder="1"/>
    <xf numFmtId="0" fontId="0" fillId="0" borderId="27" xfId="0" applyBorder="1"/>
    <xf numFmtId="0" fontId="0" fillId="0" borderId="100" xfId="0" applyBorder="1" applyAlignment="1">
      <alignment horizontal="center"/>
    </xf>
  </cellXfs>
  <cellStyles count="1">
    <cellStyle name="Normální" xfId="0" builtinId="0"/>
  </cellStyles>
  <dxfs count="5">
    <dxf>
      <numFmt numFmtId="0" formatCode="General"/>
      <alignment horizontal="center" vertical="bottom" textRotation="0" indent="0" justifyLastLine="0" shrinkToFit="0" readingOrder="0"/>
      <border diagonalUp="0" diagonalDown="0">
        <left/>
        <right style="medium">
          <color auto="1"/>
        </right>
        <top/>
        <bottom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indent="0" justifyLastLine="0" shrinkToFit="0" readingOrder="0"/>
      <border diagonalUp="0" diagonalDown="0" outline="0">
        <left style="medium">
          <color auto="1"/>
        </left>
        <right/>
        <top/>
        <bottom/>
      </border>
    </dxf>
    <dxf>
      <border diagonalUp="0" diagonalDown="0">
        <left style="medium">
          <color auto="1"/>
        </left>
        <right style="medium">
          <color auto="1"/>
        </right>
        <vertical/>
      </border>
    </dxf>
    <dxf>
      <alignment horizont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vertical style="medium">
          <color auto="1"/>
        </vertical>
        <horizontal/>
      </border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1CD761D-2F93-4E6B-B547-35785605D23E}" name="Tabulka1" displayName="Tabulka1" ref="A1:D31" headerRowDxfId="4">
  <autoFilter ref="A1:D31" xr:uid="{71CD761D-2F93-4E6B-B547-35785605D23E}">
    <filterColumn colId="0" hiddenButton="1"/>
    <filterColumn colId="1" hiddenButton="1"/>
    <filterColumn colId="2" hiddenButton="1"/>
    <filterColumn colId="3" hiddenButton="1"/>
  </autoFilter>
  <sortState xmlns:xlrd2="http://schemas.microsoft.com/office/spreadsheetml/2017/richdata2" ref="A2:D31">
    <sortCondition ref="A2:A31"/>
  </sortState>
  <tableColumns count="4">
    <tableColumn id="1" xr3:uid="{B695EA9B-678F-4BBE-825F-74F120E604B1}" name="SDH" totalsRowLabel="Celkem" dataDxfId="3"/>
    <tableColumn id="2" xr3:uid="{F7E35C87-8213-4C09-84C4-FC25D6261ED3}" name="Soutěžící" dataDxfId="2"/>
    <tableColumn id="3" xr3:uid="{EE95A033-3993-4E08-9F8F-E46336D4400F}" name="Pořádající" dataDxfId="1"/>
    <tableColumn id="4" xr3:uid="{82DFD83E-46B8-42D9-B3C3-906D71EAE5AB}" name="Celkem" totalsRowFunction="count" dataDxfId="0">
      <calculatedColumnFormula>SUM(B2)</calculatedColumnFormula>
    </tableColumn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17944-C044-4045-A15B-0E8B939580E9}">
  <dimension ref="A1:G25"/>
  <sheetViews>
    <sheetView workbookViewId="0">
      <selection activeCell="I20" sqref="I20"/>
    </sheetView>
  </sheetViews>
  <sheetFormatPr defaultRowHeight="15" x14ac:dyDescent="0.25"/>
  <cols>
    <col min="2" max="2" width="20.7109375" customWidth="1"/>
  </cols>
  <sheetData>
    <row r="1" spans="1:7" ht="24" thickBot="1" x14ac:dyDescent="0.4">
      <c r="A1" s="290" t="s">
        <v>338</v>
      </c>
      <c r="B1" s="290"/>
      <c r="C1" s="290"/>
      <c r="D1" s="290"/>
    </row>
    <row r="2" spans="1:7" ht="36.75" thickBot="1" x14ac:dyDescent="0.3">
      <c r="A2" s="259" t="s">
        <v>3</v>
      </c>
      <c r="B2" s="260" t="s">
        <v>0</v>
      </c>
      <c r="C2" s="281" t="s">
        <v>37</v>
      </c>
      <c r="D2" s="282" t="s">
        <v>39</v>
      </c>
      <c r="E2" s="291" t="s">
        <v>339</v>
      </c>
      <c r="F2" s="291"/>
      <c r="G2" s="291"/>
    </row>
    <row r="3" spans="1:7" x14ac:dyDescent="0.25">
      <c r="A3" s="262" t="s">
        <v>7</v>
      </c>
      <c r="B3" s="263" t="s">
        <v>51</v>
      </c>
      <c r="C3" s="283">
        <v>58</v>
      </c>
      <c r="D3" s="284" t="s">
        <v>7</v>
      </c>
      <c r="E3" s="266">
        <v>23.83</v>
      </c>
      <c r="F3" s="285"/>
      <c r="G3" s="267"/>
    </row>
    <row r="4" spans="1:7" x14ac:dyDescent="0.25">
      <c r="A4" s="262" t="s">
        <v>8</v>
      </c>
      <c r="B4" s="268" t="s">
        <v>53</v>
      </c>
      <c r="C4" s="283">
        <v>53</v>
      </c>
      <c r="D4" s="284" t="s">
        <v>8</v>
      </c>
      <c r="E4" s="266">
        <v>24.42</v>
      </c>
      <c r="F4" s="285"/>
      <c r="G4" s="267"/>
    </row>
    <row r="5" spans="1:7" x14ac:dyDescent="0.25">
      <c r="A5" s="262" t="s">
        <v>9</v>
      </c>
      <c r="B5" s="263" t="s">
        <v>52</v>
      </c>
      <c r="C5" s="283">
        <v>44</v>
      </c>
      <c r="D5" s="284" t="s">
        <v>9</v>
      </c>
      <c r="E5" s="266">
        <v>26.18</v>
      </c>
      <c r="F5" s="285"/>
      <c r="G5" s="267"/>
    </row>
    <row r="6" spans="1:7" x14ac:dyDescent="0.25">
      <c r="A6" s="262" t="s">
        <v>10</v>
      </c>
      <c r="B6" s="263" t="s">
        <v>54</v>
      </c>
      <c r="C6" s="283">
        <v>42</v>
      </c>
      <c r="D6" s="284" t="s">
        <v>10</v>
      </c>
      <c r="E6" s="266">
        <v>26.4</v>
      </c>
      <c r="F6" s="285"/>
      <c r="G6" s="267"/>
    </row>
    <row r="7" spans="1:7" x14ac:dyDescent="0.25">
      <c r="A7" s="262" t="s">
        <v>11</v>
      </c>
      <c r="B7" s="263" t="s">
        <v>333</v>
      </c>
      <c r="C7" s="283">
        <v>38</v>
      </c>
      <c r="D7" s="284" t="s">
        <v>11</v>
      </c>
      <c r="E7" s="266">
        <v>27.4</v>
      </c>
      <c r="F7" s="285"/>
      <c r="G7" s="267"/>
    </row>
    <row r="8" spans="1:7" x14ac:dyDescent="0.25">
      <c r="A8" s="262" t="s">
        <v>12</v>
      </c>
      <c r="B8" s="263" t="s">
        <v>57</v>
      </c>
      <c r="C8" s="283">
        <v>19</v>
      </c>
      <c r="D8" s="284" t="s">
        <v>12</v>
      </c>
      <c r="E8" s="266">
        <v>32.79</v>
      </c>
      <c r="F8" s="285"/>
      <c r="G8" s="267"/>
    </row>
    <row r="9" spans="1:7" x14ac:dyDescent="0.25">
      <c r="A9" s="262" t="s">
        <v>13</v>
      </c>
      <c r="B9" s="263" t="s">
        <v>168</v>
      </c>
      <c r="C9" s="283">
        <v>17</v>
      </c>
      <c r="D9" s="284" t="s">
        <v>13</v>
      </c>
      <c r="E9" s="266">
        <v>26.88</v>
      </c>
      <c r="F9" s="285"/>
      <c r="G9" s="267"/>
    </row>
    <row r="10" spans="1:7" x14ac:dyDescent="0.25">
      <c r="A10" s="262" t="s">
        <v>14</v>
      </c>
      <c r="B10" s="263" t="s">
        <v>55</v>
      </c>
      <c r="C10" s="283">
        <v>17</v>
      </c>
      <c r="D10" s="284" t="s">
        <v>14</v>
      </c>
      <c r="E10" s="266">
        <v>28.89</v>
      </c>
      <c r="F10" s="285"/>
      <c r="G10" s="267"/>
    </row>
    <row r="11" spans="1:7" x14ac:dyDescent="0.25">
      <c r="A11" s="262" t="s">
        <v>15</v>
      </c>
      <c r="B11" s="263" t="s">
        <v>290</v>
      </c>
      <c r="C11" s="283">
        <v>6</v>
      </c>
      <c r="D11" s="284" t="s">
        <v>15</v>
      </c>
      <c r="E11" s="266">
        <v>27.05</v>
      </c>
      <c r="F11" s="285"/>
      <c r="G11" s="267"/>
    </row>
    <row r="12" spans="1:7" x14ac:dyDescent="0.25">
      <c r="A12" s="262" t="s">
        <v>16</v>
      </c>
      <c r="B12" s="263" t="s">
        <v>340</v>
      </c>
      <c r="C12" s="283">
        <v>5</v>
      </c>
      <c r="D12" s="284" t="s">
        <v>16</v>
      </c>
      <c r="E12" s="266">
        <v>32.85</v>
      </c>
      <c r="F12" s="285"/>
      <c r="G12" s="267"/>
    </row>
    <row r="13" spans="1:7" x14ac:dyDescent="0.25">
      <c r="A13" s="262" t="s">
        <v>17</v>
      </c>
      <c r="B13" s="263" t="s">
        <v>341</v>
      </c>
      <c r="C13" s="283">
        <v>5</v>
      </c>
      <c r="D13" s="284" t="s">
        <v>17</v>
      </c>
      <c r="E13" s="266">
        <v>35.090000000000003</v>
      </c>
      <c r="F13" s="285"/>
      <c r="G13" s="267"/>
    </row>
    <row r="14" spans="1:7" x14ac:dyDescent="0.25">
      <c r="A14" s="262" t="s">
        <v>18</v>
      </c>
      <c r="B14" s="263" t="s">
        <v>144</v>
      </c>
      <c r="C14" s="283">
        <v>4</v>
      </c>
      <c r="D14" s="284" t="s">
        <v>18</v>
      </c>
      <c r="E14" s="266">
        <v>37.49</v>
      </c>
      <c r="F14" s="285"/>
      <c r="G14" s="267"/>
    </row>
    <row r="15" spans="1:7" x14ac:dyDescent="0.25">
      <c r="A15" s="262" t="s">
        <v>19</v>
      </c>
      <c r="B15" s="263" t="s">
        <v>169</v>
      </c>
      <c r="C15" s="283">
        <v>2</v>
      </c>
      <c r="D15" s="284" t="s">
        <v>19</v>
      </c>
      <c r="E15" s="266">
        <v>42.14</v>
      </c>
      <c r="F15" s="285"/>
      <c r="G15" s="267"/>
    </row>
    <row r="16" spans="1:7" ht="15.75" thickBot="1" x14ac:dyDescent="0.3">
      <c r="A16" s="262" t="s">
        <v>20</v>
      </c>
      <c r="B16" s="270" t="s">
        <v>291</v>
      </c>
      <c r="C16" s="286">
        <v>1</v>
      </c>
      <c r="D16" s="287" t="s">
        <v>20</v>
      </c>
      <c r="E16" s="273">
        <v>35.32</v>
      </c>
      <c r="F16" s="288"/>
      <c r="G16" s="275"/>
    </row>
    <row r="17" spans="1:7" ht="24" thickBot="1" x14ac:dyDescent="0.4">
      <c r="A17" s="292" t="s">
        <v>342</v>
      </c>
      <c r="B17" s="292"/>
      <c r="C17" s="292"/>
      <c r="D17" s="292"/>
      <c r="G17" s="267"/>
    </row>
    <row r="18" spans="1:7" ht="36.75" thickBot="1" x14ac:dyDescent="0.3">
      <c r="A18" s="259" t="s">
        <v>3</v>
      </c>
      <c r="B18" s="260" t="s">
        <v>0</v>
      </c>
      <c r="C18" s="281" t="s">
        <v>37</v>
      </c>
      <c r="D18" s="281" t="s">
        <v>39</v>
      </c>
      <c r="E18" s="293" t="s">
        <v>343</v>
      </c>
      <c r="F18" s="293"/>
      <c r="G18" s="293"/>
    </row>
    <row r="19" spans="1:7" x14ac:dyDescent="0.25">
      <c r="A19" s="262" t="s">
        <v>7</v>
      </c>
      <c r="B19" s="276" t="s">
        <v>53</v>
      </c>
      <c r="C19" s="283">
        <v>60</v>
      </c>
      <c r="D19" s="284" t="s">
        <v>7</v>
      </c>
      <c r="E19" s="277">
        <v>29.93</v>
      </c>
      <c r="G19" s="267"/>
    </row>
    <row r="20" spans="1:7" x14ac:dyDescent="0.25">
      <c r="A20" s="262" t="s">
        <v>8</v>
      </c>
      <c r="B20" s="263" t="s">
        <v>59</v>
      </c>
      <c r="C20" s="283">
        <v>51</v>
      </c>
      <c r="D20" s="284" t="s">
        <v>8</v>
      </c>
      <c r="E20" s="277">
        <v>31.15</v>
      </c>
      <c r="G20" s="267"/>
    </row>
    <row r="21" spans="1:7" x14ac:dyDescent="0.25">
      <c r="A21" s="262" t="s">
        <v>9</v>
      </c>
      <c r="B21" s="263" t="s">
        <v>344</v>
      </c>
      <c r="C21" s="283">
        <v>43</v>
      </c>
      <c r="D21" s="284" t="s">
        <v>9</v>
      </c>
      <c r="E21" s="277">
        <v>30.03</v>
      </c>
      <c r="G21" s="267"/>
    </row>
    <row r="22" spans="1:7" x14ac:dyDescent="0.25">
      <c r="A22" s="262" t="s">
        <v>10</v>
      </c>
      <c r="B22" s="263" t="s">
        <v>61</v>
      </c>
      <c r="C22" s="283">
        <v>28</v>
      </c>
      <c r="D22" s="284" t="s">
        <v>10</v>
      </c>
      <c r="E22" s="277">
        <v>34.58</v>
      </c>
      <c r="G22" s="267"/>
    </row>
    <row r="23" spans="1:7" x14ac:dyDescent="0.25">
      <c r="A23" s="262" t="s">
        <v>11</v>
      </c>
      <c r="B23" s="263" t="s">
        <v>168</v>
      </c>
      <c r="C23" s="283">
        <v>11</v>
      </c>
      <c r="D23" s="284" t="s">
        <v>11</v>
      </c>
      <c r="E23" s="277">
        <v>35.53</v>
      </c>
      <c r="G23" s="267"/>
    </row>
    <row r="24" spans="1:7" x14ac:dyDescent="0.25">
      <c r="A24" s="262" t="s">
        <v>12</v>
      </c>
      <c r="B24" s="263" t="s">
        <v>60</v>
      </c>
      <c r="C24" s="283">
        <v>7</v>
      </c>
      <c r="D24" s="284" t="s">
        <v>12</v>
      </c>
      <c r="E24" s="277">
        <v>44.71</v>
      </c>
      <c r="G24" s="267"/>
    </row>
    <row r="25" spans="1:7" ht="15.75" thickBot="1" x14ac:dyDescent="0.3">
      <c r="A25" s="262" t="s">
        <v>13</v>
      </c>
      <c r="B25" s="270" t="s">
        <v>292</v>
      </c>
      <c r="C25" s="286">
        <v>6</v>
      </c>
      <c r="D25" s="289" t="s">
        <v>13</v>
      </c>
      <c r="E25" s="280">
        <v>37.950000000000003</v>
      </c>
      <c r="F25" s="274"/>
      <c r="G25" s="275"/>
    </row>
  </sheetData>
  <mergeCells count="4">
    <mergeCell ref="A1:D1"/>
    <mergeCell ref="E2:G2"/>
    <mergeCell ref="A17:D17"/>
    <mergeCell ref="E18:G18"/>
  </mergeCells>
  <phoneticPr fontId="3" type="noConversion"/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&amp;L&amp;"-,Tučné"&amp;18SH ČMS - OSH Klatovy&amp;R&amp;"-,Tučné"&amp;18Výsledky PHL - 2024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DBDDD-393D-4410-B30E-513C61086819}">
  <sheetPr>
    <tabColor rgb="FFFF0000"/>
  </sheetPr>
  <dimension ref="B1:F17"/>
  <sheetViews>
    <sheetView workbookViewId="0">
      <selection activeCell="B2" sqref="B2:F17"/>
    </sheetView>
  </sheetViews>
  <sheetFormatPr defaultRowHeight="15" x14ac:dyDescent="0.25"/>
  <cols>
    <col min="1" max="2" width="5.7109375" customWidth="1"/>
    <col min="3" max="3" width="20.7109375" customWidth="1"/>
    <col min="4" max="6" width="10.7109375" customWidth="1"/>
  </cols>
  <sheetData>
    <row r="1" spans="2:6" ht="15.75" thickBot="1" x14ac:dyDescent="0.3"/>
    <row r="2" spans="2:6" ht="15.75" x14ac:dyDescent="0.25">
      <c r="B2" s="319" t="s">
        <v>106</v>
      </c>
      <c r="C2" s="320"/>
      <c r="D2" s="320" t="s">
        <v>107</v>
      </c>
      <c r="E2" s="320"/>
      <c r="F2" s="321"/>
    </row>
    <row r="3" spans="2:6" ht="15.75" thickBot="1" x14ac:dyDescent="0.3">
      <c r="B3" s="322" t="s">
        <v>70</v>
      </c>
      <c r="C3" s="323"/>
      <c r="D3" s="191" t="s">
        <v>71</v>
      </c>
      <c r="E3" s="191" t="s">
        <v>72</v>
      </c>
      <c r="F3" s="192" t="s">
        <v>73</v>
      </c>
    </row>
    <row r="4" spans="2:6" x14ac:dyDescent="0.25">
      <c r="B4" s="193" t="s">
        <v>7</v>
      </c>
      <c r="C4" s="194" t="s">
        <v>212</v>
      </c>
      <c r="D4" s="194" t="s">
        <v>213</v>
      </c>
      <c r="E4" s="194" t="s">
        <v>214</v>
      </c>
      <c r="F4" s="195" t="s">
        <v>214</v>
      </c>
    </row>
    <row r="5" spans="2:6" x14ac:dyDescent="0.25">
      <c r="B5" s="196" t="s">
        <v>8</v>
      </c>
      <c r="C5" s="197" t="s">
        <v>54</v>
      </c>
      <c r="D5" s="197" t="s">
        <v>215</v>
      </c>
      <c r="E5" s="197" t="s">
        <v>216</v>
      </c>
      <c r="F5" s="198" t="s">
        <v>216</v>
      </c>
    </row>
    <row r="6" spans="2:6" x14ac:dyDescent="0.25">
      <c r="B6" s="196" t="s">
        <v>9</v>
      </c>
      <c r="C6" s="199" t="s">
        <v>53</v>
      </c>
      <c r="D6" s="199" t="s">
        <v>217</v>
      </c>
      <c r="E6" s="199" t="s">
        <v>218</v>
      </c>
      <c r="F6" s="200" t="s">
        <v>218</v>
      </c>
    </row>
    <row r="7" spans="2:6" ht="15.75" thickBot="1" x14ac:dyDescent="0.3">
      <c r="B7" s="201" t="s">
        <v>10</v>
      </c>
      <c r="C7" s="202" t="s">
        <v>170</v>
      </c>
      <c r="D7" s="202" t="s">
        <v>219</v>
      </c>
      <c r="E7" s="202" t="s">
        <v>220</v>
      </c>
      <c r="F7" s="203" t="s">
        <v>220</v>
      </c>
    </row>
    <row r="8" spans="2:6" x14ac:dyDescent="0.25">
      <c r="B8" s="204"/>
      <c r="C8" s="205"/>
      <c r="D8" s="205"/>
      <c r="E8" s="205"/>
      <c r="F8" s="205"/>
    </row>
    <row r="9" spans="2:6" x14ac:dyDescent="0.25">
      <c r="B9" s="205"/>
      <c r="C9" s="205"/>
      <c r="D9" s="205"/>
      <c r="E9" s="205"/>
      <c r="F9" s="205"/>
    </row>
    <row r="10" spans="2:6" x14ac:dyDescent="0.25">
      <c r="B10" s="205"/>
      <c r="C10" s="205"/>
      <c r="D10" s="205"/>
      <c r="E10" s="205"/>
      <c r="F10" s="205"/>
    </row>
    <row r="11" spans="2:6" ht="15.75" thickBot="1" x14ac:dyDescent="0.3">
      <c r="B11" s="205"/>
      <c r="C11" s="205"/>
      <c r="D11" s="205"/>
      <c r="E11" s="205"/>
      <c r="F11" s="205"/>
    </row>
    <row r="12" spans="2:6" ht="15.75" x14ac:dyDescent="0.25">
      <c r="B12" s="319" t="s">
        <v>106</v>
      </c>
      <c r="C12" s="320"/>
      <c r="D12" s="320" t="s">
        <v>107</v>
      </c>
      <c r="E12" s="320"/>
      <c r="F12" s="321"/>
    </row>
    <row r="13" spans="2:6" ht="15.75" thickBot="1" x14ac:dyDescent="0.3">
      <c r="B13" s="317" t="s">
        <v>88</v>
      </c>
      <c r="C13" s="318"/>
      <c r="D13" s="206" t="s">
        <v>71</v>
      </c>
      <c r="E13" s="206" t="s">
        <v>72</v>
      </c>
      <c r="F13" s="207" t="s">
        <v>73</v>
      </c>
    </row>
    <row r="14" spans="2:6" x14ac:dyDescent="0.25">
      <c r="B14" s="208" t="s">
        <v>7</v>
      </c>
      <c r="C14" s="194" t="s">
        <v>53</v>
      </c>
      <c r="D14" s="194" t="s">
        <v>221</v>
      </c>
      <c r="E14" s="194" t="s">
        <v>222</v>
      </c>
      <c r="F14" s="195" t="s">
        <v>222</v>
      </c>
    </row>
    <row r="15" spans="2:6" x14ac:dyDescent="0.25">
      <c r="B15" s="196" t="s">
        <v>8</v>
      </c>
      <c r="C15" s="197" t="s">
        <v>58</v>
      </c>
      <c r="D15" s="197" t="s">
        <v>223</v>
      </c>
      <c r="E15" s="197" t="s">
        <v>224</v>
      </c>
      <c r="F15" s="198" t="s">
        <v>224</v>
      </c>
    </row>
    <row r="16" spans="2:6" x14ac:dyDescent="0.25">
      <c r="B16" s="196" t="s">
        <v>9</v>
      </c>
      <c r="C16" s="197" t="s">
        <v>61</v>
      </c>
      <c r="D16" s="197" t="s">
        <v>225</v>
      </c>
      <c r="E16" s="197" t="s">
        <v>226</v>
      </c>
      <c r="F16" s="198" t="s">
        <v>226</v>
      </c>
    </row>
    <row r="17" spans="2:6" ht="15.75" thickBot="1" x14ac:dyDescent="0.3">
      <c r="B17" s="201" t="s">
        <v>10</v>
      </c>
      <c r="C17" s="202" t="s">
        <v>170</v>
      </c>
      <c r="D17" s="202" t="s">
        <v>227</v>
      </c>
      <c r="E17" s="202" t="s">
        <v>163</v>
      </c>
      <c r="F17" s="203" t="s">
        <v>163</v>
      </c>
    </row>
  </sheetData>
  <mergeCells count="6">
    <mergeCell ref="B13:C13"/>
    <mergeCell ref="B2:C2"/>
    <mergeCell ref="D2:F2"/>
    <mergeCell ref="B3:C3"/>
    <mergeCell ref="B12:C12"/>
    <mergeCell ref="D12:F12"/>
  </mergeCells>
  <phoneticPr fontId="3" type="noConversion"/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2493C-6AEB-4437-BD86-AE88C1D8617A}">
  <sheetPr>
    <tabColor rgb="FFFF0000"/>
  </sheetPr>
  <dimension ref="A1:F21"/>
  <sheetViews>
    <sheetView workbookViewId="0">
      <selection activeCell="B2" sqref="B2:F16"/>
    </sheetView>
  </sheetViews>
  <sheetFormatPr defaultRowHeight="15" x14ac:dyDescent="0.25"/>
  <cols>
    <col min="1" max="2" width="5.7109375" customWidth="1"/>
    <col min="3" max="3" width="20.7109375" customWidth="1"/>
    <col min="4" max="6" width="10.7109375" customWidth="1"/>
  </cols>
  <sheetData>
    <row r="1" spans="1:6" ht="27" thickBot="1" x14ac:dyDescent="0.3">
      <c r="A1" s="134"/>
      <c r="B1" s="134"/>
      <c r="C1" s="135"/>
      <c r="D1" s="135"/>
      <c r="E1" s="135"/>
      <c r="F1" s="135"/>
    </row>
    <row r="2" spans="1:6" ht="15.75" x14ac:dyDescent="0.25">
      <c r="A2" s="97"/>
      <c r="B2" s="319" t="s">
        <v>108</v>
      </c>
      <c r="C2" s="320"/>
      <c r="D2" s="320" t="s">
        <v>109</v>
      </c>
      <c r="E2" s="320"/>
      <c r="F2" s="321"/>
    </row>
    <row r="3" spans="1:6" ht="15.75" thickBot="1" x14ac:dyDescent="0.3">
      <c r="A3" s="97"/>
      <c r="B3" s="322" t="s">
        <v>70</v>
      </c>
      <c r="C3" s="323"/>
      <c r="D3" s="191" t="s">
        <v>71</v>
      </c>
      <c r="E3" s="191" t="s">
        <v>72</v>
      </c>
      <c r="F3" s="192" t="s">
        <v>73</v>
      </c>
    </row>
    <row r="4" spans="1:6" x14ac:dyDescent="0.25">
      <c r="A4" s="136"/>
      <c r="B4" s="193" t="s">
        <v>7</v>
      </c>
      <c r="C4" s="194" t="s">
        <v>54</v>
      </c>
      <c r="D4" s="194" t="s">
        <v>197</v>
      </c>
      <c r="E4" s="194" t="s">
        <v>228</v>
      </c>
      <c r="F4" s="195" t="s">
        <v>228</v>
      </c>
    </row>
    <row r="5" spans="1:6" x14ac:dyDescent="0.25">
      <c r="A5" s="136"/>
      <c r="B5" s="196" t="s">
        <v>8</v>
      </c>
      <c r="C5" s="197" t="s">
        <v>170</v>
      </c>
      <c r="D5" s="197" t="s">
        <v>229</v>
      </c>
      <c r="E5" s="197" t="s">
        <v>230</v>
      </c>
      <c r="F5" s="198" t="s">
        <v>230</v>
      </c>
    </row>
    <row r="6" spans="1:6" ht="15.75" thickBot="1" x14ac:dyDescent="0.3">
      <c r="A6" s="136"/>
      <c r="B6" s="201" t="s">
        <v>9</v>
      </c>
      <c r="C6" s="202" t="s">
        <v>53</v>
      </c>
      <c r="D6" s="202" t="s">
        <v>231</v>
      </c>
      <c r="E6" s="202" t="s">
        <v>232</v>
      </c>
      <c r="F6" s="203" t="s">
        <v>231</v>
      </c>
    </row>
    <row r="7" spans="1:6" x14ac:dyDescent="0.25">
      <c r="A7" s="137"/>
      <c r="B7" s="211"/>
      <c r="C7" s="212"/>
      <c r="D7" s="212"/>
      <c r="E7" s="212"/>
      <c r="F7" s="212"/>
    </row>
    <row r="8" spans="1:6" x14ac:dyDescent="0.25">
      <c r="A8" s="137"/>
      <c r="B8" s="212"/>
      <c r="C8" s="212"/>
      <c r="D8" s="212"/>
      <c r="E8" s="212"/>
      <c r="F8" s="212"/>
    </row>
    <row r="9" spans="1:6" x14ac:dyDescent="0.25">
      <c r="A9" s="137"/>
      <c r="B9" s="212"/>
      <c r="C9" s="212"/>
      <c r="D9" s="212"/>
      <c r="E9" s="212"/>
      <c r="F9" s="212"/>
    </row>
    <row r="10" spans="1:6" ht="15.75" thickBot="1" x14ac:dyDescent="0.3">
      <c r="A10" s="137"/>
      <c r="B10" s="212"/>
      <c r="C10" s="212"/>
      <c r="D10" s="212"/>
      <c r="E10" s="212"/>
      <c r="F10" s="212"/>
    </row>
    <row r="11" spans="1:6" ht="15.75" x14ac:dyDescent="0.25">
      <c r="A11" s="137"/>
      <c r="B11" s="319" t="s">
        <v>108</v>
      </c>
      <c r="C11" s="320"/>
      <c r="D11" s="320" t="s">
        <v>109</v>
      </c>
      <c r="E11" s="320"/>
      <c r="F11" s="321"/>
    </row>
    <row r="12" spans="1:6" ht="15.75" thickBot="1" x14ac:dyDescent="0.3">
      <c r="A12" s="137"/>
      <c r="B12" s="317" t="s">
        <v>88</v>
      </c>
      <c r="C12" s="318"/>
      <c r="D12" s="206" t="s">
        <v>71</v>
      </c>
      <c r="E12" s="206" t="s">
        <v>72</v>
      </c>
      <c r="F12" s="207" t="s">
        <v>73</v>
      </c>
    </row>
    <row r="13" spans="1:6" x14ac:dyDescent="0.25">
      <c r="A13" s="137"/>
      <c r="B13" s="193" t="s">
        <v>7</v>
      </c>
      <c r="C13" s="194" t="s">
        <v>58</v>
      </c>
      <c r="D13" s="194" t="s">
        <v>233</v>
      </c>
      <c r="E13" s="194" t="s">
        <v>234</v>
      </c>
      <c r="F13" s="195" t="s">
        <v>234</v>
      </c>
    </row>
    <row r="14" spans="1:6" x14ac:dyDescent="0.25">
      <c r="A14" s="137"/>
      <c r="B14" s="196" t="s">
        <v>8</v>
      </c>
      <c r="C14" s="197" t="s">
        <v>53</v>
      </c>
      <c r="D14" s="197" t="s">
        <v>235</v>
      </c>
      <c r="E14" s="197" t="s">
        <v>236</v>
      </c>
      <c r="F14" s="198" t="s">
        <v>236</v>
      </c>
    </row>
    <row r="15" spans="1:6" x14ac:dyDescent="0.25">
      <c r="A15" s="137"/>
      <c r="B15" s="196" t="s">
        <v>9</v>
      </c>
      <c r="C15" s="197" t="s">
        <v>61</v>
      </c>
      <c r="D15" s="197" t="s">
        <v>130</v>
      </c>
      <c r="E15" s="197" t="s">
        <v>237</v>
      </c>
      <c r="F15" s="198" t="s">
        <v>130</v>
      </c>
    </row>
    <row r="16" spans="1:6" ht="15.75" thickBot="1" x14ac:dyDescent="0.3">
      <c r="A16" s="137"/>
      <c r="B16" s="201" t="s">
        <v>10</v>
      </c>
      <c r="C16" s="202" t="s">
        <v>170</v>
      </c>
      <c r="D16" s="202" t="s">
        <v>238</v>
      </c>
      <c r="E16" s="202" t="s">
        <v>239</v>
      </c>
      <c r="F16" s="203" t="s">
        <v>239</v>
      </c>
    </row>
    <row r="17" spans="1:6" x14ac:dyDescent="0.25">
      <c r="A17" s="137"/>
      <c r="B17" s="132"/>
      <c r="C17" s="133"/>
      <c r="D17" s="133"/>
      <c r="E17" s="133"/>
      <c r="F17" s="133"/>
    </row>
    <row r="18" spans="1:6" x14ac:dyDescent="0.25">
      <c r="A18" s="137"/>
      <c r="B18" s="132"/>
      <c r="C18" s="133"/>
      <c r="D18" s="133"/>
      <c r="E18" s="133"/>
      <c r="F18" s="133"/>
    </row>
    <row r="19" spans="1:6" x14ac:dyDescent="0.25">
      <c r="A19" s="137"/>
      <c r="B19" s="137"/>
      <c r="C19" s="137"/>
      <c r="D19" s="137"/>
      <c r="E19" s="137"/>
      <c r="F19" s="136"/>
    </row>
    <row r="20" spans="1:6" x14ac:dyDescent="0.25">
      <c r="A20" s="137"/>
      <c r="B20" s="137"/>
      <c r="C20" s="137"/>
      <c r="D20" s="137"/>
      <c r="E20" s="137"/>
      <c r="F20" s="136"/>
    </row>
    <row r="21" spans="1:6" x14ac:dyDescent="0.25">
      <c r="A21" s="137"/>
      <c r="B21" s="137"/>
      <c r="C21" s="137"/>
      <c r="D21" s="137"/>
      <c r="E21" s="137"/>
      <c r="F21" s="136"/>
    </row>
  </sheetData>
  <mergeCells count="6">
    <mergeCell ref="B12:C12"/>
    <mergeCell ref="B2:C2"/>
    <mergeCell ref="D2:F2"/>
    <mergeCell ref="B3:C3"/>
    <mergeCell ref="B11:C11"/>
    <mergeCell ref="D11:F11"/>
  </mergeCells>
  <phoneticPr fontId="3" type="noConversion"/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34512-0594-4C16-A2D8-A8F2DF9FE08E}">
  <dimension ref="A1:F27"/>
  <sheetViews>
    <sheetView workbookViewId="0">
      <selection activeCell="I29" sqref="I29"/>
    </sheetView>
  </sheetViews>
  <sheetFormatPr defaultRowHeight="15" x14ac:dyDescent="0.25"/>
  <cols>
    <col min="1" max="2" width="5.7109375" customWidth="1"/>
    <col min="3" max="3" width="20.7109375" customWidth="1"/>
    <col min="4" max="6" width="10.7109375" customWidth="1"/>
  </cols>
  <sheetData>
    <row r="1" spans="1:6" ht="27" thickBot="1" x14ac:dyDescent="0.3">
      <c r="A1" s="131"/>
      <c r="B1" s="131"/>
      <c r="C1" s="96"/>
      <c r="D1" s="96"/>
      <c r="E1" s="96"/>
      <c r="F1" s="96"/>
    </row>
    <row r="2" spans="1:6" ht="15.75" x14ac:dyDescent="0.25">
      <c r="A2" s="97"/>
      <c r="B2" s="324" t="s">
        <v>110</v>
      </c>
      <c r="C2" s="325"/>
      <c r="D2" s="326" t="s">
        <v>111</v>
      </c>
      <c r="E2" s="327"/>
      <c r="F2" s="328"/>
    </row>
    <row r="3" spans="1:6" ht="15.75" thickBot="1" x14ac:dyDescent="0.3">
      <c r="A3" s="97"/>
      <c r="B3" s="329" t="s">
        <v>70</v>
      </c>
      <c r="C3" s="330"/>
      <c r="D3" s="213" t="s">
        <v>71</v>
      </c>
      <c r="E3" s="213" t="s">
        <v>72</v>
      </c>
      <c r="F3" s="214" t="s">
        <v>73</v>
      </c>
    </row>
    <row r="4" spans="1:6" x14ac:dyDescent="0.25">
      <c r="A4" s="133"/>
      <c r="B4" s="215" t="s">
        <v>7</v>
      </c>
      <c r="C4" s="216" t="s">
        <v>51</v>
      </c>
      <c r="D4" s="216" t="s">
        <v>240</v>
      </c>
      <c r="E4" s="216" t="s">
        <v>241</v>
      </c>
      <c r="F4" s="217" t="s">
        <v>241</v>
      </c>
    </row>
    <row r="5" spans="1:6" x14ac:dyDescent="0.25">
      <c r="A5" s="133"/>
      <c r="B5" s="218" t="s">
        <v>8</v>
      </c>
      <c r="C5" s="219" t="s">
        <v>53</v>
      </c>
      <c r="D5" s="219" t="s">
        <v>242</v>
      </c>
      <c r="E5" s="219" t="s">
        <v>243</v>
      </c>
      <c r="F5" s="220" t="s">
        <v>242</v>
      </c>
    </row>
    <row r="6" spans="1:6" x14ac:dyDescent="0.25">
      <c r="A6" s="133"/>
      <c r="B6" s="218" t="s">
        <v>9</v>
      </c>
      <c r="C6" s="219" t="s">
        <v>54</v>
      </c>
      <c r="D6" s="219" t="s">
        <v>244</v>
      </c>
      <c r="E6" s="219" t="s">
        <v>245</v>
      </c>
      <c r="F6" s="220" t="s">
        <v>245</v>
      </c>
    </row>
    <row r="7" spans="1:6" x14ac:dyDescent="0.25">
      <c r="A7" s="133"/>
      <c r="B7" s="218" t="s">
        <v>10</v>
      </c>
      <c r="C7" s="219" t="s">
        <v>52</v>
      </c>
      <c r="D7" s="219" t="s">
        <v>246</v>
      </c>
      <c r="E7" s="219" t="s">
        <v>247</v>
      </c>
      <c r="F7" s="220" t="s">
        <v>247</v>
      </c>
    </row>
    <row r="8" spans="1:6" x14ac:dyDescent="0.25">
      <c r="A8" s="133"/>
      <c r="B8" s="218" t="s">
        <v>11</v>
      </c>
      <c r="C8" s="219" t="s">
        <v>56</v>
      </c>
      <c r="D8" s="219" t="s">
        <v>248</v>
      </c>
      <c r="E8" s="219" t="s">
        <v>249</v>
      </c>
      <c r="F8" s="220" t="s">
        <v>248</v>
      </c>
    </row>
    <row r="9" spans="1:6" x14ac:dyDescent="0.25">
      <c r="A9" s="133"/>
      <c r="B9" s="218" t="s">
        <v>12</v>
      </c>
      <c r="C9" s="219" t="s">
        <v>168</v>
      </c>
      <c r="D9" s="219" t="s">
        <v>250</v>
      </c>
      <c r="E9" s="219" t="s">
        <v>251</v>
      </c>
      <c r="F9" s="220" t="s">
        <v>250</v>
      </c>
    </row>
    <row r="10" spans="1:6" ht="15.75" thickBot="1" x14ac:dyDescent="0.3">
      <c r="A10" s="133"/>
      <c r="B10" s="221" t="s">
        <v>13</v>
      </c>
      <c r="C10" s="222" t="s">
        <v>57</v>
      </c>
      <c r="D10" s="222" t="s">
        <v>252</v>
      </c>
      <c r="E10" s="222" t="s">
        <v>253</v>
      </c>
      <c r="F10" s="223" t="s">
        <v>253</v>
      </c>
    </row>
    <row r="11" spans="1:6" x14ac:dyDescent="0.25">
      <c r="A11" s="97"/>
      <c r="B11" s="224"/>
      <c r="C11" s="224"/>
      <c r="D11" s="224"/>
      <c r="E11" s="224"/>
      <c r="F11" s="224"/>
    </row>
    <row r="12" spans="1:6" x14ac:dyDescent="0.25">
      <c r="A12" s="97"/>
      <c r="B12" s="224"/>
      <c r="C12" s="224"/>
      <c r="D12" s="224"/>
      <c r="E12" s="224"/>
      <c r="F12" s="224"/>
    </row>
    <row r="13" spans="1:6" x14ac:dyDescent="0.25">
      <c r="A13" s="97"/>
      <c r="B13" s="205"/>
      <c r="C13" s="205"/>
      <c r="D13" s="205"/>
      <c r="E13" s="205"/>
      <c r="F13" s="205"/>
    </row>
    <row r="14" spans="1:6" ht="15.75" thickBot="1" x14ac:dyDescent="0.3">
      <c r="A14" s="97"/>
      <c r="B14" s="205"/>
      <c r="C14" s="205"/>
      <c r="D14" s="205"/>
      <c r="E14" s="205"/>
      <c r="F14" s="205"/>
    </row>
    <row r="15" spans="1:6" ht="15.75" x14ac:dyDescent="0.25">
      <c r="A15" s="97"/>
      <c r="B15" s="324" t="s">
        <v>110</v>
      </c>
      <c r="C15" s="325"/>
      <c r="D15" s="326" t="s">
        <v>111</v>
      </c>
      <c r="E15" s="327"/>
      <c r="F15" s="328"/>
    </row>
    <row r="16" spans="1:6" ht="15.75" thickBot="1" x14ac:dyDescent="0.3">
      <c r="A16" s="97"/>
      <c r="B16" s="329" t="s">
        <v>88</v>
      </c>
      <c r="C16" s="330"/>
      <c r="D16" s="225" t="s">
        <v>71</v>
      </c>
      <c r="E16" s="225" t="s">
        <v>72</v>
      </c>
      <c r="F16" s="226" t="s">
        <v>73</v>
      </c>
    </row>
    <row r="17" spans="1:6" x14ac:dyDescent="0.25">
      <c r="A17" s="97"/>
      <c r="B17" s="215" t="s">
        <v>7</v>
      </c>
      <c r="C17" s="216" t="s">
        <v>53</v>
      </c>
      <c r="D17" s="216" t="s">
        <v>254</v>
      </c>
      <c r="E17" s="216" t="s">
        <v>255</v>
      </c>
      <c r="F17" s="217" t="s">
        <v>254</v>
      </c>
    </row>
    <row r="18" spans="1:6" x14ac:dyDescent="0.25">
      <c r="A18" s="97"/>
      <c r="B18" s="218" t="s">
        <v>8</v>
      </c>
      <c r="C18" s="219" t="s">
        <v>59</v>
      </c>
      <c r="D18" s="219" t="s">
        <v>256</v>
      </c>
      <c r="E18" s="219" t="s">
        <v>257</v>
      </c>
      <c r="F18" s="220" t="s">
        <v>257</v>
      </c>
    </row>
    <row r="19" spans="1:6" x14ac:dyDescent="0.25">
      <c r="A19" s="97"/>
      <c r="B19" s="218" t="s">
        <v>9</v>
      </c>
      <c r="C19" s="219" t="s">
        <v>58</v>
      </c>
      <c r="D19" s="219" t="s">
        <v>258</v>
      </c>
      <c r="E19" s="219" t="s">
        <v>259</v>
      </c>
      <c r="F19" s="220" t="s">
        <v>258</v>
      </c>
    </row>
    <row r="20" spans="1:6" x14ac:dyDescent="0.25">
      <c r="A20" s="97"/>
      <c r="B20" s="218" t="s">
        <v>10</v>
      </c>
      <c r="C20" s="219" t="s">
        <v>61</v>
      </c>
      <c r="D20" s="219" t="s">
        <v>260</v>
      </c>
      <c r="E20" s="219" t="s">
        <v>261</v>
      </c>
      <c r="F20" s="220" t="s">
        <v>260</v>
      </c>
    </row>
    <row r="21" spans="1:6" ht="15.75" thickBot="1" x14ac:dyDescent="0.3">
      <c r="A21" s="97"/>
      <c r="B21" s="221" t="s">
        <v>11</v>
      </c>
      <c r="C21" s="227" t="s">
        <v>168</v>
      </c>
      <c r="D21" s="222" t="s">
        <v>262</v>
      </c>
      <c r="E21" s="222" t="s">
        <v>263</v>
      </c>
      <c r="F21" s="223" t="s">
        <v>263</v>
      </c>
    </row>
    <row r="22" spans="1:6" x14ac:dyDescent="0.25">
      <c r="A22" s="137"/>
      <c r="B22" s="137"/>
      <c r="C22" s="137"/>
      <c r="D22" s="137"/>
      <c r="E22" s="137"/>
      <c r="F22" s="137"/>
    </row>
    <row r="23" spans="1:6" x14ac:dyDescent="0.25">
      <c r="A23" s="137"/>
      <c r="B23" s="137"/>
      <c r="C23" s="137"/>
      <c r="D23" s="137"/>
      <c r="E23" s="137"/>
      <c r="F23" s="137"/>
    </row>
    <row r="24" spans="1:6" x14ac:dyDescent="0.25">
      <c r="A24" s="137"/>
      <c r="B24" s="137"/>
      <c r="C24" s="137"/>
      <c r="D24" s="137"/>
      <c r="E24" s="137"/>
      <c r="F24" s="136"/>
    </row>
    <row r="25" spans="1:6" x14ac:dyDescent="0.25">
      <c r="A25" s="137"/>
      <c r="B25" s="137"/>
      <c r="C25" s="137"/>
      <c r="D25" s="137"/>
      <c r="E25" s="137"/>
      <c r="F25" s="136"/>
    </row>
    <row r="26" spans="1:6" x14ac:dyDescent="0.25">
      <c r="A26" s="137"/>
      <c r="B26" s="137"/>
      <c r="C26" s="137"/>
      <c r="D26" s="137"/>
      <c r="E26" s="137"/>
      <c r="F26" s="136"/>
    </row>
    <row r="27" spans="1:6" x14ac:dyDescent="0.25">
      <c r="A27" s="137"/>
      <c r="B27" s="137"/>
      <c r="C27" s="137"/>
      <c r="D27" s="137"/>
      <c r="E27" s="137"/>
      <c r="F27" s="136"/>
    </row>
  </sheetData>
  <mergeCells count="6">
    <mergeCell ref="B15:C15"/>
    <mergeCell ref="D15:F15"/>
    <mergeCell ref="B16:C16"/>
    <mergeCell ref="B2:C2"/>
    <mergeCell ref="D2:F2"/>
    <mergeCell ref="B3:C3"/>
  </mergeCells>
  <phoneticPr fontId="3" type="noConversion"/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0C9C8-8B94-425D-9B65-11C52DD64A7B}">
  <sheetPr>
    <tabColor rgb="FFFF0000"/>
  </sheetPr>
  <dimension ref="A1:H26"/>
  <sheetViews>
    <sheetView topLeftCell="B13" workbookViewId="0">
      <selection activeCell="G24" sqref="G24"/>
    </sheetView>
  </sheetViews>
  <sheetFormatPr defaultRowHeight="15" x14ac:dyDescent="0.25"/>
  <cols>
    <col min="1" max="2" width="5.7109375" customWidth="1"/>
    <col min="3" max="3" width="20.7109375" customWidth="1"/>
    <col min="4" max="6" width="10.7109375" customWidth="1"/>
  </cols>
  <sheetData>
    <row r="1" spans="1:8" ht="27" thickBot="1" x14ac:dyDescent="0.3">
      <c r="A1" s="134"/>
      <c r="B1" s="134"/>
      <c r="C1" s="135"/>
      <c r="D1" s="135"/>
      <c r="E1" s="135"/>
      <c r="F1" s="135"/>
    </row>
    <row r="2" spans="1:8" ht="15.75" x14ac:dyDescent="0.25">
      <c r="A2" s="97"/>
      <c r="B2" s="331" t="s">
        <v>112</v>
      </c>
      <c r="C2" s="332"/>
      <c r="D2" s="333" t="s">
        <v>113</v>
      </c>
      <c r="E2" s="334"/>
      <c r="F2" s="335"/>
    </row>
    <row r="3" spans="1:8" ht="15.75" thickBot="1" x14ac:dyDescent="0.3">
      <c r="A3" s="97"/>
      <c r="B3" s="322" t="s">
        <v>70</v>
      </c>
      <c r="C3" s="336"/>
      <c r="D3" s="191" t="s">
        <v>71</v>
      </c>
      <c r="E3" s="191" t="s">
        <v>72</v>
      </c>
      <c r="F3" s="192" t="s">
        <v>73</v>
      </c>
    </row>
    <row r="4" spans="1:8" x14ac:dyDescent="0.25">
      <c r="A4" s="136"/>
      <c r="B4" s="193" t="s">
        <v>7</v>
      </c>
      <c r="C4" s="194" t="s">
        <v>53</v>
      </c>
      <c r="D4" s="194" t="s">
        <v>264</v>
      </c>
      <c r="E4" s="194" t="s">
        <v>265</v>
      </c>
      <c r="F4" s="195" t="s">
        <v>265</v>
      </c>
    </row>
    <row r="5" spans="1:8" x14ac:dyDescent="0.25">
      <c r="A5" s="136"/>
      <c r="B5" s="196" t="s">
        <v>8</v>
      </c>
      <c r="C5" s="197" t="s">
        <v>56</v>
      </c>
      <c r="D5" s="197" t="s">
        <v>266</v>
      </c>
      <c r="E5" s="197" t="s">
        <v>267</v>
      </c>
      <c r="F5" s="198" t="s">
        <v>267</v>
      </c>
    </row>
    <row r="6" spans="1:8" x14ac:dyDescent="0.25">
      <c r="A6" s="97"/>
      <c r="B6" s="196" t="s">
        <v>9</v>
      </c>
      <c r="C6" s="197" t="s">
        <v>57</v>
      </c>
      <c r="D6" s="197" t="s">
        <v>234</v>
      </c>
      <c r="E6" s="197" t="s">
        <v>268</v>
      </c>
      <c r="F6" s="198" t="s">
        <v>268</v>
      </c>
    </row>
    <row r="7" spans="1:8" x14ac:dyDescent="0.25">
      <c r="A7" s="97"/>
      <c r="B7" s="196" t="s">
        <v>10</v>
      </c>
      <c r="C7" s="197" t="s">
        <v>170</v>
      </c>
      <c r="D7" s="197" t="s">
        <v>269</v>
      </c>
      <c r="E7" s="197" t="s">
        <v>270</v>
      </c>
      <c r="F7" s="198" t="s">
        <v>269</v>
      </c>
    </row>
    <row r="8" spans="1:8" x14ac:dyDescent="0.25">
      <c r="A8" s="97"/>
      <c r="B8" s="196" t="s">
        <v>11</v>
      </c>
      <c r="C8" s="197" t="s">
        <v>271</v>
      </c>
      <c r="D8" s="197" t="s">
        <v>222</v>
      </c>
      <c r="E8" s="197" t="s">
        <v>272</v>
      </c>
      <c r="F8" s="198" t="s">
        <v>272</v>
      </c>
    </row>
    <row r="9" spans="1:8" x14ac:dyDescent="0.25">
      <c r="A9" s="97"/>
      <c r="B9" s="196" t="s">
        <v>12</v>
      </c>
      <c r="C9" s="197" t="s">
        <v>54</v>
      </c>
      <c r="D9" s="197" t="s">
        <v>273</v>
      </c>
      <c r="E9" s="197" t="s">
        <v>274</v>
      </c>
      <c r="F9" s="198" t="s">
        <v>273</v>
      </c>
    </row>
    <row r="10" spans="1:8" x14ac:dyDescent="0.25">
      <c r="A10" s="97"/>
      <c r="B10" s="196" t="s">
        <v>13</v>
      </c>
      <c r="C10" s="197" t="s">
        <v>275</v>
      </c>
      <c r="D10" s="197" t="s">
        <v>276</v>
      </c>
      <c r="E10" s="197" t="s">
        <v>277</v>
      </c>
      <c r="F10" s="198" t="s">
        <v>276</v>
      </c>
    </row>
    <row r="11" spans="1:8" ht="15.75" thickBot="1" x14ac:dyDescent="0.3">
      <c r="A11" s="97"/>
      <c r="B11" s="241" t="s">
        <v>14</v>
      </c>
      <c r="C11" s="242" t="s">
        <v>212</v>
      </c>
      <c r="D11" s="242" t="s">
        <v>278</v>
      </c>
      <c r="E11" s="242" t="s">
        <v>279</v>
      </c>
      <c r="F11" s="243" t="s">
        <v>278</v>
      </c>
      <c r="H11" s="244"/>
    </row>
    <row r="12" spans="1:8" x14ac:dyDescent="0.25">
      <c r="A12" s="97"/>
      <c r="B12" s="211"/>
      <c r="C12" s="212"/>
      <c r="D12" s="212"/>
      <c r="E12" s="212"/>
      <c r="F12" s="212"/>
    </row>
    <row r="13" spans="1:8" x14ac:dyDescent="0.25">
      <c r="A13" s="97"/>
      <c r="B13" s="212"/>
      <c r="C13" s="212"/>
      <c r="D13" s="212"/>
      <c r="E13" s="212"/>
      <c r="F13" s="212"/>
    </row>
    <row r="14" spans="1:8" x14ac:dyDescent="0.25">
      <c r="A14" s="97"/>
      <c r="B14" s="212"/>
      <c r="C14" s="212"/>
      <c r="D14" s="212"/>
      <c r="E14" s="212"/>
      <c r="F14" s="212"/>
    </row>
    <row r="15" spans="1:8" ht="15.75" thickBot="1" x14ac:dyDescent="0.3">
      <c r="A15" s="97"/>
      <c r="B15" s="212"/>
      <c r="C15" s="212"/>
      <c r="D15" s="212"/>
      <c r="E15" s="212"/>
      <c r="F15" s="212"/>
    </row>
    <row r="16" spans="1:8" ht="15.75" x14ac:dyDescent="0.25">
      <c r="A16" s="137"/>
      <c r="B16" s="331" t="s">
        <v>112</v>
      </c>
      <c r="C16" s="332"/>
      <c r="D16" s="333" t="s">
        <v>113</v>
      </c>
      <c r="E16" s="334"/>
      <c r="F16" s="335"/>
    </row>
    <row r="17" spans="1:6" ht="15.75" thickBot="1" x14ac:dyDescent="0.3">
      <c r="A17" s="137"/>
      <c r="B17" s="322" t="s">
        <v>88</v>
      </c>
      <c r="C17" s="336"/>
      <c r="D17" s="206" t="s">
        <v>71</v>
      </c>
      <c r="E17" s="206" t="s">
        <v>72</v>
      </c>
      <c r="F17" s="207" t="s">
        <v>73</v>
      </c>
    </row>
    <row r="18" spans="1:6" x14ac:dyDescent="0.25">
      <c r="A18" s="137"/>
      <c r="B18" s="193" t="s">
        <v>7</v>
      </c>
      <c r="C18" s="194" t="s">
        <v>53</v>
      </c>
      <c r="D18" s="194" t="s">
        <v>280</v>
      </c>
      <c r="E18" s="194" t="s">
        <v>281</v>
      </c>
      <c r="F18" s="195" t="s">
        <v>280</v>
      </c>
    </row>
    <row r="19" spans="1:6" x14ac:dyDescent="0.25">
      <c r="A19" s="137"/>
      <c r="B19" s="196" t="s">
        <v>8</v>
      </c>
      <c r="C19" s="197" t="s">
        <v>58</v>
      </c>
      <c r="D19" s="197" t="s">
        <v>282</v>
      </c>
      <c r="E19" s="197" t="s">
        <v>283</v>
      </c>
      <c r="F19" s="198" t="s">
        <v>283</v>
      </c>
    </row>
    <row r="20" spans="1:6" x14ac:dyDescent="0.25">
      <c r="A20" s="137"/>
      <c r="B20" s="196" t="s">
        <v>9</v>
      </c>
      <c r="C20" s="197" t="s">
        <v>170</v>
      </c>
      <c r="D20" s="197" t="s">
        <v>159</v>
      </c>
      <c r="E20" s="197" t="s">
        <v>284</v>
      </c>
      <c r="F20" s="198" t="s">
        <v>159</v>
      </c>
    </row>
    <row r="21" spans="1:6" x14ac:dyDescent="0.25">
      <c r="A21" s="137"/>
      <c r="B21" s="196" t="s">
        <v>10</v>
      </c>
      <c r="C21" s="197" t="s">
        <v>61</v>
      </c>
      <c r="D21" s="197" t="s">
        <v>285</v>
      </c>
      <c r="E21" s="197" t="s">
        <v>286</v>
      </c>
      <c r="F21" s="198" t="s">
        <v>285</v>
      </c>
    </row>
    <row r="22" spans="1:6" ht="15.75" thickBot="1" x14ac:dyDescent="0.3">
      <c r="A22" s="137"/>
      <c r="B22" s="201" t="s">
        <v>11</v>
      </c>
      <c r="C22" s="202" t="s">
        <v>287</v>
      </c>
      <c r="D22" s="202" t="s">
        <v>288</v>
      </c>
      <c r="E22" s="202" t="s">
        <v>289</v>
      </c>
      <c r="F22" s="203" t="s">
        <v>289</v>
      </c>
    </row>
    <row r="23" spans="1:6" x14ac:dyDescent="0.25">
      <c r="A23" s="137"/>
      <c r="B23" s="137"/>
      <c r="C23" s="137"/>
      <c r="D23" s="137"/>
      <c r="E23" s="137"/>
      <c r="F23" s="137"/>
    </row>
    <row r="24" spans="1:6" x14ac:dyDescent="0.25">
      <c r="A24" s="137"/>
      <c r="B24" s="137"/>
      <c r="C24" s="137"/>
      <c r="D24" s="137"/>
      <c r="E24" s="137"/>
      <c r="F24" s="137"/>
    </row>
    <row r="25" spans="1:6" x14ac:dyDescent="0.25">
      <c r="A25" s="137"/>
      <c r="B25" s="137"/>
      <c r="C25" s="137"/>
      <c r="D25" s="137"/>
      <c r="E25" s="137"/>
      <c r="F25" s="136"/>
    </row>
    <row r="26" spans="1:6" x14ac:dyDescent="0.25">
      <c r="A26" s="137"/>
      <c r="B26" s="137"/>
      <c r="C26" s="137"/>
      <c r="D26" s="137"/>
      <c r="E26" s="137"/>
      <c r="F26" s="136"/>
    </row>
  </sheetData>
  <mergeCells count="6">
    <mergeCell ref="B16:C16"/>
    <mergeCell ref="D16:F16"/>
    <mergeCell ref="B17:C17"/>
    <mergeCell ref="B2:C2"/>
    <mergeCell ref="D2:F2"/>
    <mergeCell ref="B3:C3"/>
  </mergeCell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D4E54-83BE-45A7-9346-176CB47A0916}">
  <dimension ref="A1:F27"/>
  <sheetViews>
    <sheetView workbookViewId="0">
      <selection activeCell="H25" sqref="H25"/>
    </sheetView>
  </sheetViews>
  <sheetFormatPr defaultRowHeight="15" x14ac:dyDescent="0.25"/>
  <cols>
    <col min="1" max="2" width="5.7109375" customWidth="1"/>
    <col min="3" max="3" width="20.7109375" customWidth="1"/>
    <col min="4" max="6" width="10.7109375" customWidth="1"/>
  </cols>
  <sheetData>
    <row r="1" spans="1:6" ht="27" thickBot="1" x14ac:dyDescent="0.3">
      <c r="A1" s="134"/>
      <c r="B1" s="134"/>
      <c r="C1" s="135"/>
      <c r="D1" s="135"/>
      <c r="E1" s="135"/>
      <c r="F1" s="135"/>
    </row>
    <row r="2" spans="1:6" ht="15.75" x14ac:dyDescent="0.25">
      <c r="A2" s="97"/>
      <c r="B2" s="324" t="s">
        <v>114</v>
      </c>
      <c r="C2" s="325"/>
      <c r="D2" s="326" t="s">
        <v>115</v>
      </c>
      <c r="E2" s="327"/>
      <c r="F2" s="328"/>
    </row>
    <row r="3" spans="1:6" ht="15.75" thickBot="1" x14ac:dyDescent="0.3">
      <c r="A3" s="97"/>
      <c r="B3" s="329" t="s">
        <v>70</v>
      </c>
      <c r="C3" s="330"/>
      <c r="D3" s="213" t="s">
        <v>71</v>
      </c>
      <c r="E3" s="213" t="s">
        <v>72</v>
      </c>
      <c r="F3" s="214" t="s">
        <v>73</v>
      </c>
    </row>
    <row r="4" spans="1:6" x14ac:dyDescent="0.25">
      <c r="A4" s="136"/>
      <c r="B4" s="215" t="s">
        <v>7</v>
      </c>
      <c r="C4" s="216" t="s">
        <v>53</v>
      </c>
      <c r="D4" s="216" t="s">
        <v>293</v>
      </c>
      <c r="E4" s="216" t="s">
        <v>294</v>
      </c>
      <c r="F4" s="217" t="s">
        <v>294</v>
      </c>
    </row>
    <row r="5" spans="1:6" x14ac:dyDescent="0.25">
      <c r="A5" s="136"/>
      <c r="B5" s="218" t="s">
        <v>8</v>
      </c>
      <c r="C5" s="219" t="s">
        <v>51</v>
      </c>
      <c r="D5" s="219" t="s">
        <v>295</v>
      </c>
      <c r="E5" s="219" t="s">
        <v>296</v>
      </c>
      <c r="F5" s="220" t="s">
        <v>296</v>
      </c>
    </row>
    <row r="6" spans="1:6" x14ac:dyDescent="0.25">
      <c r="A6" s="97"/>
      <c r="B6" s="218" t="s">
        <v>9</v>
      </c>
      <c r="C6" s="219" t="s">
        <v>52</v>
      </c>
      <c r="D6" s="219" t="s">
        <v>297</v>
      </c>
      <c r="E6" s="219" t="s">
        <v>298</v>
      </c>
      <c r="F6" s="220" t="s">
        <v>297</v>
      </c>
    </row>
    <row r="7" spans="1:6" x14ac:dyDescent="0.25">
      <c r="A7" s="97"/>
      <c r="B7" s="218" t="s">
        <v>10</v>
      </c>
      <c r="C7" s="219" t="s">
        <v>168</v>
      </c>
      <c r="D7" s="219" t="s">
        <v>299</v>
      </c>
      <c r="E7" s="219" t="s">
        <v>300</v>
      </c>
      <c r="F7" s="220" t="s">
        <v>299</v>
      </c>
    </row>
    <row r="8" spans="1:6" x14ac:dyDescent="0.25">
      <c r="A8" s="97"/>
      <c r="B8" s="218" t="s">
        <v>11</v>
      </c>
      <c r="C8" s="219" t="s">
        <v>290</v>
      </c>
      <c r="D8" s="219" t="s">
        <v>301</v>
      </c>
      <c r="E8" s="219" t="s">
        <v>302</v>
      </c>
      <c r="F8" s="220" t="s">
        <v>301</v>
      </c>
    </row>
    <row r="9" spans="1:6" x14ac:dyDescent="0.25">
      <c r="A9" s="97"/>
      <c r="B9" s="218" t="s">
        <v>12</v>
      </c>
      <c r="C9" s="219" t="s">
        <v>56</v>
      </c>
      <c r="D9" s="219" t="s">
        <v>303</v>
      </c>
      <c r="E9" s="219" t="s">
        <v>304</v>
      </c>
      <c r="F9" s="220" t="s">
        <v>303</v>
      </c>
    </row>
    <row r="10" spans="1:6" x14ac:dyDescent="0.25">
      <c r="A10" s="97"/>
      <c r="B10" s="218" t="s">
        <v>13</v>
      </c>
      <c r="C10" s="219" t="s">
        <v>54</v>
      </c>
      <c r="D10" s="219" t="s">
        <v>305</v>
      </c>
      <c r="E10" s="219" t="s">
        <v>306</v>
      </c>
      <c r="F10" s="220" t="s">
        <v>305</v>
      </c>
    </row>
    <row r="11" spans="1:6" x14ac:dyDescent="0.25">
      <c r="A11" s="97"/>
      <c r="B11" s="218" t="s">
        <v>14</v>
      </c>
      <c r="C11" s="219" t="s">
        <v>55</v>
      </c>
      <c r="D11" s="219" t="s">
        <v>307</v>
      </c>
      <c r="E11" s="219" t="s">
        <v>308</v>
      </c>
      <c r="F11" s="220" t="s">
        <v>308</v>
      </c>
    </row>
    <row r="12" spans="1:6" x14ac:dyDescent="0.25">
      <c r="A12" s="97"/>
      <c r="B12" s="218" t="s">
        <v>15</v>
      </c>
      <c r="C12" s="219" t="s">
        <v>57</v>
      </c>
      <c r="D12" s="219" t="s">
        <v>309</v>
      </c>
      <c r="E12" s="219" t="s">
        <v>310</v>
      </c>
      <c r="F12" s="220" t="s">
        <v>310</v>
      </c>
    </row>
    <row r="13" spans="1:6" x14ac:dyDescent="0.25">
      <c r="A13" s="97"/>
      <c r="B13" s="218" t="s">
        <v>16</v>
      </c>
      <c r="C13" s="228" t="s">
        <v>291</v>
      </c>
      <c r="D13" s="228" t="s">
        <v>166</v>
      </c>
      <c r="E13" s="228" t="s">
        <v>311</v>
      </c>
      <c r="F13" s="229" t="s">
        <v>311</v>
      </c>
    </row>
    <row r="14" spans="1:6" ht="15.75" thickBot="1" x14ac:dyDescent="0.3">
      <c r="A14" s="97"/>
      <c r="B14" s="218" t="s">
        <v>17</v>
      </c>
      <c r="C14" s="222" t="s">
        <v>292</v>
      </c>
      <c r="D14" s="222" t="s">
        <v>312</v>
      </c>
      <c r="E14" s="222" t="s">
        <v>313</v>
      </c>
      <c r="F14" s="223" t="s">
        <v>312</v>
      </c>
    </row>
    <row r="15" spans="1:6" x14ac:dyDescent="0.25">
      <c r="A15" s="97"/>
      <c r="B15" s="89"/>
      <c r="C15" s="224"/>
      <c r="D15" s="224"/>
      <c r="E15" s="224"/>
      <c r="F15" s="224"/>
    </row>
    <row r="16" spans="1:6" x14ac:dyDescent="0.25">
      <c r="A16" s="97"/>
      <c r="B16" s="224"/>
      <c r="C16" s="224"/>
      <c r="D16" s="224"/>
      <c r="E16" s="224"/>
      <c r="F16" s="224"/>
    </row>
    <row r="17" spans="1:6" x14ac:dyDescent="0.25">
      <c r="A17" s="137"/>
      <c r="B17" s="205"/>
      <c r="C17" s="205"/>
      <c r="D17" s="205"/>
      <c r="E17" s="205"/>
      <c r="F17" s="205"/>
    </row>
    <row r="18" spans="1:6" ht="15.75" thickBot="1" x14ac:dyDescent="0.3">
      <c r="A18" s="137"/>
      <c r="B18" s="205"/>
      <c r="C18" s="205"/>
      <c r="D18" s="205"/>
      <c r="E18" s="205"/>
      <c r="F18" s="205"/>
    </row>
    <row r="19" spans="1:6" ht="15.75" x14ac:dyDescent="0.25">
      <c r="A19" s="137"/>
      <c r="B19" s="324" t="s">
        <v>114</v>
      </c>
      <c r="C19" s="325"/>
      <c r="D19" s="326" t="s">
        <v>115</v>
      </c>
      <c r="E19" s="327"/>
      <c r="F19" s="328"/>
    </row>
    <row r="20" spans="1:6" ht="15.75" thickBot="1" x14ac:dyDescent="0.3">
      <c r="A20" s="137"/>
      <c r="B20" s="329" t="s">
        <v>88</v>
      </c>
      <c r="C20" s="330"/>
      <c r="D20" s="225" t="s">
        <v>71</v>
      </c>
      <c r="E20" s="225" t="s">
        <v>72</v>
      </c>
      <c r="F20" s="226" t="s">
        <v>73</v>
      </c>
    </row>
    <row r="21" spans="1:6" x14ac:dyDescent="0.25">
      <c r="A21" s="137"/>
      <c r="B21" s="215" t="s">
        <v>7</v>
      </c>
      <c r="C21" s="216" t="s">
        <v>53</v>
      </c>
      <c r="D21" s="216" t="s">
        <v>314</v>
      </c>
      <c r="E21" s="216" t="s">
        <v>184</v>
      </c>
      <c r="F21" s="217" t="s">
        <v>314</v>
      </c>
    </row>
    <row r="22" spans="1:6" x14ac:dyDescent="0.25">
      <c r="A22" s="137"/>
      <c r="B22" s="218" t="s">
        <v>8</v>
      </c>
      <c r="C22" s="219" t="s">
        <v>58</v>
      </c>
      <c r="D22" s="219" t="s">
        <v>315</v>
      </c>
      <c r="E22" s="219" t="s">
        <v>316</v>
      </c>
      <c r="F22" s="220" t="s">
        <v>315</v>
      </c>
    </row>
    <row r="23" spans="1:6" x14ac:dyDescent="0.25">
      <c r="A23" s="137"/>
      <c r="B23" s="218" t="s">
        <v>9</v>
      </c>
      <c r="C23" s="219" t="s">
        <v>59</v>
      </c>
      <c r="D23" s="219" t="s">
        <v>317</v>
      </c>
      <c r="E23" s="219" t="s">
        <v>318</v>
      </c>
      <c r="F23" s="220" t="s">
        <v>319</v>
      </c>
    </row>
    <row r="24" spans="1:6" x14ac:dyDescent="0.25">
      <c r="A24" s="137"/>
      <c r="B24" s="218" t="s">
        <v>10</v>
      </c>
      <c r="C24" s="219" t="s">
        <v>61</v>
      </c>
      <c r="D24" s="219" t="s">
        <v>320</v>
      </c>
      <c r="E24" s="219" t="s">
        <v>321</v>
      </c>
      <c r="F24" s="220" t="s">
        <v>321</v>
      </c>
    </row>
    <row r="25" spans="1:6" x14ac:dyDescent="0.25">
      <c r="A25" s="137"/>
      <c r="B25" s="218" t="s">
        <v>11</v>
      </c>
      <c r="C25" s="219" t="s">
        <v>292</v>
      </c>
      <c r="D25" s="219" t="s">
        <v>322</v>
      </c>
      <c r="E25" s="219" t="s">
        <v>323</v>
      </c>
      <c r="F25" s="220" t="s">
        <v>323</v>
      </c>
    </row>
    <row r="26" spans="1:6" ht="15.75" thickBot="1" x14ac:dyDescent="0.3">
      <c r="A26" s="137"/>
      <c r="B26" s="221" t="s">
        <v>12</v>
      </c>
      <c r="C26" s="222" t="s">
        <v>168</v>
      </c>
      <c r="D26" s="222" t="s">
        <v>324</v>
      </c>
      <c r="E26" s="222" t="s">
        <v>325</v>
      </c>
      <c r="F26" s="223" t="s">
        <v>325</v>
      </c>
    </row>
    <row r="27" spans="1:6" x14ac:dyDescent="0.25">
      <c r="A27" s="137"/>
      <c r="B27" s="137"/>
      <c r="C27" s="137"/>
      <c r="D27" s="137"/>
      <c r="E27" s="137"/>
      <c r="F27" s="137"/>
    </row>
  </sheetData>
  <mergeCells count="6">
    <mergeCell ref="B19:C19"/>
    <mergeCell ref="D19:F19"/>
    <mergeCell ref="B20:C20"/>
    <mergeCell ref="B2:C2"/>
    <mergeCell ref="D2:F2"/>
    <mergeCell ref="B3:C3"/>
  </mergeCells>
  <phoneticPr fontId="3" type="noConversion"/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C8BE3-5F92-4915-AB12-C22E1D204F2D}">
  <dimension ref="A1:F30"/>
  <sheetViews>
    <sheetView workbookViewId="0">
      <selection activeCell="J22" sqref="J22"/>
    </sheetView>
  </sheetViews>
  <sheetFormatPr defaultRowHeight="15" x14ac:dyDescent="0.25"/>
  <cols>
    <col min="1" max="2" width="5.7109375" customWidth="1"/>
    <col min="3" max="3" width="20.7109375" customWidth="1"/>
    <col min="4" max="6" width="10.7109375" customWidth="1"/>
  </cols>
  <sheetData>
    <row r="1" spans="1:6" ht="27" thickBot="1" x14ac:dyDescent="0.3">
      <c r="A1" s="134"/>
      <c r="B1" s="134"/>
      <c r="C1" s="135"/>
      <c r="D1" s="135"/>
      <c r="E1" s="135"/>
      <c r="F1" s="135"/>
    </row>
    <row r="2" spans="1:6" ht="15.75" x14ac:dyDescent="0.25">
      <c r="A2" s="97"/>
      <c r="B2" s="298" t="s">
        <v>116</v>
      </c>
      <c r="C2" s="299"/>
      <c r="D2" s="299" t="s">
        <v>117</v>
      </c>
      <c r="E2" s="299"/>
      <c r="F2" s="300"/>
    </row>
    <row r="3" spans="1:6" ht="15.75" thickBot="1" x14ac:dyDescent="0.3">
      <c r="A3" s="97"/>
      <c r="B3" s="329" t="s">
        <v>70</v>
      </c>
      <c r="C3" s="342"/>
      <c r="D3" s="213" t="s">
        <v>71</v>
      </c>
      <c r="E3" s="213" t="s">
        <v>72</v>
      </c>
      <c r="F3" s="214" t="s">
        <v>73</v>
      </c>
    </row>
    <row r="4" spans="1:6" ht="21" x14ac:dyDescent="0.25">
      <c r="A4" s="136"/>
      <c r="B4" s="215" t="s">
        <v>7</v>
      </c>
      <c r="C4" s="337" t="s">
        <v>329</v>
      </c>
      <c r="D4" s="338"/>
      <c r="E4" s="338"/>
      <c r="F4" s="339"/>
    </row>
    <row r="5" spans="1:6" x14ac:dyDescent="0.25">
      <c r="A5" s="136"/>
      <c r="B5" s="218" t="s">
        <v>8</v>
      </c>
      <c r="C5" s="219"/>
      <c r="D5" s="219"/>
      <c r="E5" s="219"/>
      <c r="F5" s="220"/>
    </row>
    <row r="6" spans="1:6" x14ac:dyDescent="0.25">
      <c r="A6" s="97"/>
      <c r="B6" s="218" t="s">
        <v>9</v>
      </c>
      <c r="C6" s="219"/>
      <c r="D6" s="219"/>
      <c r="E6" s="219"/>
      <c r="F6" s="220"/>
    </row>
    <row r="7" spans="1:6" x14ac:dyDescent="0.25">
      <c r="A7" s="97"/>
      <c r="B7" s="218" t="s">
        <v>10</v>
      </c>
      <c r="C7" s="219"/>
      <c r="D7" s="219"/>
      <c r="E7" s="219"/>
      <c r="F7" s="220"/>
    </row>
    <row r="8" spans="1:6" x14ac:dyDescent="0.25">
      <c r="A8" s="97"/>
      <c r="B8" s="218" t="s">
        <v>11</v>
      </c>
      <c r="C8" s="219"/>
      <c r="D8" s="219"/>
      <c r="E8" s="219"/>
      <c r="F8" s="220"/>
    </row>
    <row r="9" spans="1:6" x14ac:dyDescent="0.25">
      <c r="A9" s="97"/>
      <c r="B9" s="218" t="s">
        <v>12</v>
      </c>
      <c r="C9" s="219"/>
      <c r="D9" s="219"/>
      <c r="E9" s="219"/>
      <c r="F9" s="220"/>
    </row>
    <row r="10" spans="1:6" x14ac:dyDescent="0.25">
      <c r="A10" s="97"/>
      <c r="B10" s="218" t="s">
        <v>13</v>
      </c>
      <c r="C10" s="219"/>
      <c r="D10" s="219"/>
      <c r="E10" s="219"/>
      <c r="F10" s="220"/>
    </row>
    <row r="11" spans="1:6" x14ac:dyDescent="0.25">
      <c r="A11" s="97"/>
      <c r="B11" s="218" t="s">
        <v>14</v>
      </c>
      <c r="C11" s="219"/>
      <c r="D11" s="219"/>
      <c r="E11" s="219"/>
      <c r="F11" s="220"/>
    </row>
    <row r="12" spans="1:6" x14ac:dyDescent="0.25">
      <c r="A12" s="97"/>
      <c r="B12" s="218" t="s">
        <v>15</v>
      </c>
      <c r="C12" s="219"/>
      <c r="D12" s="219"/>
      <c r="E12" s="219"/>
      <c r="F12" s="220"/>
    </row>
    <row r="13" spans="1:6" x14ac:dyDescent="0.25">
      <c r="A13" s="97"/>
      <c r="B13" s="218" t="s">
        <v>16</v>
      </c>
      <c r="C13" s="228"/>
      <c r="D13" s="228"/>
      <c r="E13" s="228"/>
      <c r="F13" s="229"/>
    </row>
    <row r="14" spans="1:6" x14ac:dyDescent="0.25">
      <c r="A14" s="97"/>
      <c r="B14" s="218" t="s">
        <v>17</v>
      </c>
      <c r="C14" s="228"/>
      <c r="D14" s="228"/>
      <c r="E14" s="228"/>
      <c r="F14" s="229"/>
    </row>
    <row r="15" spans="1:6" x14ac:dyDescent="0.25">
      <c r="A15" s="97"/>
      <c r="B15" s="218" t="s">
        <v>18</v>
      </c>
      <c r="C15" s="228"/>
      <c r="D15" s="228"/>
      <c r="E15" s="228"/>
      <c r="F15" s="229"/>
    </row>
    <row r="16" spans="1:6" ht="15.75" thickBot="1" x14ac:dyDescent="0.3">
      <c r="A16" s="97"/>
      <c r="B16" s="221" t="s">
        <v>19</v>
      </c>
      <c r="C16" s="222"/>
      <c r="D16" s="222"/>
      <c r="E16" s="222"/>
      <c r="F16" s="223"/>
    </row>
    <row r="17" spans="1:6" x14ac:dyDescent="0.25">
      <c r="A17" s="137"/>
      <c r="B17" s="230"/>
      <c r="C17" s="230"/>
      <c r="D17" s="230"/>
      <c r="E17" s="230"/>
      <c r="F17" s="231"/>
    </row>
    <row r="18" spans="1:6" x14ac:dyDescent="0.25">
      <c r="A18" s="137"/>
      <c r="B18" s="230"/>
      <c r="C18" s="230"/>
      <c r="D18" s="230"/>
      <c r="E18" s="230"/>
      <c r="F18" s="231"/>
    </row>
    <row r="19" spans="1:6" x14ac:dyDescent="0.25">
      <c r="A19" s="137"/>
      <c r="B19" s="230"/>
      <c r="C19" s="230"/>
      <c r="D19" s="230"/>
      <c r="E19" s="230"/>
      <c r="F19" s="231"/>
    </row>
    <row r="20" spans="1:6" ht="15.75" thickBot="1" x14ac:dyDescent="0.3">
      <c r="A20" s="137"/>
      <c r="B20" s="230"/>
      <c r="C20" s="230"/>
      <c r="D20" s="230"/>
      <c r="E20" s="230"/>
      <c r="F20" s="231"/>
    </row>
    <row r="21" spans="1:6" ht="15.75" x14ac:dyDescent="0.25">
      <c r="A21" s="137"/>
      <c r="B21" s="298" t="s">
        <v>116</v>
      </c>
      <c r="C21" s="299"/>
      <c r="D21" s="299" t="s">
        <v>117</v>
      </c>
      <c r="E21" s="299"/>
      <c r="F21" s="300"/>
    </row>
    <row r="22" spans="1:6" ht="15.75" thickBot="1" x14ac:dyDescent="0.3">
      <c r="A22" s="137"/>
      <c r="B22" s="340" t="s">
        <v>88</v>
      </c>
      <c r="C22" s="341"/>
      <c r="D22" s="225" t="s">
        <v>71</v>
      </c>
      <c r="E22" s="225" t="s">
        <v>72</v>
      </c>
      <c r="F22" s="226" t="s">
        <v>73</v>
      </c>
    </row>
    <row r="23" spans="1:6" ht="21" x14ac:dyDescent="0.25">
      <c r="A23" s="137"/>
      <c r="B23" s="232" t="s">
        <v>7</v>
      </c>
      <c r="C23" s="337" t="s">
        <v>329</v>
      </c>
      <c r="D23" s="338"/>
      <c r="E23" s="338"/>
      <c r="F23" s="339"/>
    </row>
    <row r="24" spans="1:6" x14ac:dyDescent="0.25">
      <c r="A24" s="137"/>
      <c r="B24" s="218" t="s">
        <v>8</v>
      </c>
      <c r="C24" s="209"/>
      <c r="D24" s="209"/>
      <c r="E24" s="209"/>
      <c r="F24" s="210"/>
    </row>
    <row r="25" spans="1:6" x14ac:dyDescent="0.25">
      <c r="A25" s="137"/>
      <c r="B25" s="218" t="s">
        <v>9</v>
      </c>
      <c r="C25" s="209"/>
      <c r="D25" s="209"/>
      <c r="E25" s="209"/>
      <c r="F25" s="210"/>
    </row>
    <row r="26" spans="1:6" x14ac:dyDescent="0.25">
      <c r="A26" s="137"/>
      <c r="B26" s="218" t="s">
        <v>10</v>
      </c>
      <c r="C26" s="209"/>
      <c r="D26" s="209"/>
      <c r="E26" s="209"/>
      <c r="F26" s="210"/>
    </row>
    <row r="27" spans="1:6" x14ac:dyDescent="0.25">
      <c r="A27" s="137"/>
      <c r="B27" s="218" t="s">
        <v>11</v>
      </c>
      <c r="C27" s="209"/>
      <c r="D27" s="209"/>
      <c r="E27" s="209"/>
      <c r="F27" s="210"/>
    </row>
    <row r="28" spans="1:6" ht="15.75" thickBot="1" x14ac:dyDescent="0.3">
      <c r="A28" s="133"/>
      <c r="B28" s="221" t="s">
        <v>12</v>
      </c>
      <c r="C28" s="233"/>
      <c r="D28" s="233"/>
      <c r="E28" s="233"/>
      <c r="F28" s="234"/>
    </row>
    <row r="29" spans="1:6" x14ac:dyDescent="0.25">
      <c r="A29" s="137"/>
      <c r="B29" s="137"/>
      <c r="C29" s="137"/>
      <c r="D29" s="137"/>
      <c r="E29" s="137"/>
      <c r="F29" s="136"/>
    </row>
    <row r="30" spans="1:6" x14ac:dyDescent="0.25">
      <c r="A30" s="137"/>
      <c r="B30" s="137"/>
      <c r="C30" s="137"/>
      <c r="D30" s="137"/>
      <c r="E30" s="137"/>
      <c r="F30" s="137"/>
    </row>
  </sheetData>
  <mergeCells count="8">
    <mergeCell ref="C23:F23"/>
    <mergeCell ref="B22:C22"/>
    <mergeCell ref="B2:C2"/>
    <mergeCell ref="D2:F2"/>
    <mergeCell ref="B3:C3"/>
    <mergeCell ref="B21:C21"/>
    <mergeCell ref="D21:F21"/>
    <mergeCell ref="C4:F4"/>
  </mergeCell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12264-DD4A-4D95-8D61-C3997568DB27}">
  <sheetPr>
    <tabColor rgb="FFFF0000"/>
  </sheetPr>
  <dimension ref="A1:F27"/>
  <sheetViews>
    <sheetView workbookViewId="0">
      <selection activeCell="C18" sqref="C18:F18"/>
    </sheetView>
  </sheetViews>
  <sheetFormatPr defaultRowHeight="15" x14ac:dyDescent="0.25"/>
  <cols>
    <col min="1" max="2" width="5.7109375" customWidth="1"/>
    <col min="3" max="3" width="20.7109375" customWidth="1"/>
    <col min="4" max="6" width="10.7109375" customWidth="1"/>
  </cols>
  <sheetData>
    <row r="1" spans="1:6" ht="27" thickBot="1" x14ac:dyDescent="0.3">
      <c r="A1" s="138"/>
      <c r="B1" s="138"/>
      <c r="C1" s="139"/>
      <c r="D1" s="139"/>
      <c r="E1" s="139"/>
      <c r="F1" s="139"/>
    </row>
    <row r="2" spans="1:6" ht="15.75" x14ac:dyDescent="0.25">
      <c r="A2" s="140"/>
      <c r="B2" s="347" t="s">
        <v>118</v>
      </c>
      <c r="C2" s="347"/>
      <c r="D2" s="316" t="s">
        <v>119</v>
      </c>
      <c r="E2" s="316"/>
      <c r="F2" s="316"/>
    </row>
    <row r="3" spans="1:6" ht="15.75" thickBot="1" x14ac:dyDescent="0.3">
      <c r="A3" s="140"/>
      <c r="B3" s="346" t="s">
        <v>70</v>
      </c>
      <c r="C3" s="346"/>
      <c r="D3" s="178" t="s">
        <v>71</v>
      </c>
      <c r="E3" s="178" t="s">
        <v>72</v>
      </c>
      <c r="F3" s="179" t="s">
        <v>73</v>
      </c>
    </row>
    <row r="4" spans="1:6" ht="18.75" x14ac:dyDescent="0.25">
      <c r="A4" s="140"/>
      <c r="B4" s="180" t="s">
        <v>7</v>
      </c>
      <c r="C4" s="343" t="s">
        <v>329</v>
      </c>
      <c r="D4" s="344"/>
      <c r="E4" s="344"/>
      <c r="F4" s="345"/>
    </row>
    <row r="5" spans="1:6" x14ac:dyDescent="0.25">
      <c r="A5" s="140"/>
      <c r="B5" s="183" t="s">
        <v>8</v>
      </c>
      <c r="C5" s="184"/>
      <c r="D5" s="184"/>
      <c r="E5" s="184"/>
      <c r="F5" s="185"/>
    </row>
    <row r="6" spans="1:6" x14ac:dyDescent="0.25">
      <c r="A6" s="140"/>
      <c r="B6" s="183" t="s">
        <v>9</v>
      </c>
      <c r="C6" s="184"/>
      <c r="D6" s="184"/>
      <c r="E6" s="184"/>
      <c r="F6" s="185"/>
    </row>
    <row r="7" spans="1:6" x14ac:dyDescent="0.25">
      <c r="A7" s="140"/>
      <c r="B7" s="183" t="s">
        <v>10</v>
      </c>
      <c r="C7" s="184"/>
      <c r="D7" s="184"/>
      <c r="E7" s="184"/>
      <c r="F7" s="185"/>
    </row>
    <row r="8" spans="1:6" x14ac:dyDescent="0.25">
      <c r="A8" s="140"/>
      <c r="B8" s="183" t="s">
        <v>11</v>
      </c>
      <c r="C8" s="184"/>
      <c r="D8" s="184"/>
      <c r="E8" s="184"/>
      <c r="F8" s="185"/>
    </row>
    <row r="9" spans="1:6" x14ac:dyDescent="0.25">
      <c r="A9" s="140"/>
      <c r="B9" s="183" t="s">
        <v>12</v>
      </c>
      <c r="C9" s="184"/>
      <c r="D9" s="184"/>
      <c r="E9" s="184"/>
      <c r="F9" s="185"/>
    </row>
    <row r="10" spans="1:6" x14ac:dyDescent="0.25">
      <c r="A10" s="140"/>
      <c r="B10" s="183" t="s">
        <v>13</v>
      </c>
      <c r="C10" s="184"/>
      <c r="D10" s="184"/>
      <c r="E10" s="184"/>
      <c r="F10" s="185"/>
    </row>
    <row r="11" spans="1:6" ht="15.75" thickBot="1" x14ac:dyDescent="0.3">
      <c r="A11" s="140"/>
      <c r="B11" s="235" t="s">
        <v>14</v>
      </c>
      <c r="C11" s="236"/>
      <c r="D11" s="236"/>
      <c r="E11" s="236"/>
      <c r="F11" s="237"/>
    </row>
    <row r="12" spans="1:6" x14ac:dyDescent="0.25">
      <c r="A12" s="140"/>
      <c r="B12" s="212"/>
      <c r="C12" s="212"/>
      <c r="D12" s="212"/>
      <c r="E12" s="212"/>
      <c r="F12" s="212"/>
    </row>
    <row r="13" spans="1:6" x14ac:dyDescent="0.25">
      <c r="A13" s="140"/>
      <c r="B13" s="212"/>
      <c r="C13" s="212"/>
      <c r="D13" s="212"/>
      <c r="E13" s="212"/>
      <c r="F13" s="212"/>
    </row>
    <row r="14" spans="1:6" x14ac:dyDescent="0.25">
      <c r="A14" s="140"/>
      <c r="B14" s="211"/>
      <c r="C14" s="212"/>
      <c r="D14" s="212"/>
      <c r="E14" s="212"/>
      <c r="F14" s="212"/>
    </row>
    <row r="15" spans="1:6" ht="15.75" thickBot="1" x14ac:dyDescent="0.3">
      <c r="A15" s="140"/>
      <c r="B15" s="211"/>
      <c r="C15" s="212"/>
      <c r="D15" s="212"/>
      <c r="E15" s="212"/>
      <c r="F15" s="212"/>
    </row>
    <row r="16" spans="1:6" ht="15.75" x14ac:dyDescent="0.25">
      <c r="A16" s="140"/>
      <c r="B16" s="347" t="s">
        <v>118</v>
      </c>
      <c r="C16" s="347"/>
      <c r="D16" s="316" t="s">
        <v>119</v>
      </c>
      <c r="E16" s="316"/>
      <c r="F16" s="316"/>
    </row>
    <row r="17" spans="1:6" ht="15.75" thickBot="1" x14ac:dyDescent="0.3">
      <c r="A17" s="140"/>
      <c r="B17" s="346" t="s">
        <v>88</v>
      </c>
      <c r="C17" s="346"/>
      <c r="D17" s="189" t="s">
        <v>71</v>
      </c>
      <c r="E17" s="189" t="s">
        <v>72</v>
      </c>
      <c r="F17" s="190" t="s">
        <v>73</v>
      </c>
    </row>
    <row r="18" spans="1:6" ht="18.75" x14ac:dyDescent="0.25">
      <c r="A18" s="140"/>
      <c r="B18" s="180" t="s">
        <v>7</v>
      </c>
      <c r="C18" s="343" t="s">
        <v>329</v>
      </c>
      <c r="D18" s="344"/>
      <c r="E18" s="344"/>
      <c r="F18" s="345"/>
    </row>
    <row r="19" spans="1:6" x14ac:dyDescent="0.25">
      <c r="A19" s="140"/>
      <c r="B19" s="183" t="s">
        <v>8</v>
      </c>
      <c r="C19" s="184"/>
      <c r="D19" s="184"/>
      <c r="E19" s="184"/>
      <c r="F19" s="185"/>
    </row>
    <row r="20" spans="1:6" x14ac:dyDescent="0.25">
      <c r="A20" s="140"/>
      <c r="B20" s="183" t="s">
        <v>9</v>
      </c>
      <c r="C20" s="184"/>
      <c r="D20" s="184"/>
      <c r="E20" s="184"/>
      <c r="F20" s="185"/>
    </row>
    <row r="21" spans="1:6" x14ac:dyDescent="0.25">
      <c r="A21" s="140"/>
      <c r="B21" s="183" t="s">
        <v>10</v>
      </c>
      <c r="C21" s="184"/>
      <c r="D21" s="184"/>
      <c r="E21" s="184"/>
      <c r="F21" s="185"/>
    </row>
    <row r="22" spans="1:6" x14ac:dyDescent="0.25">
      <c r="A22" s="140"/>
      <c r="B22" s="183" t="s">
        <v>11</v>
      </c>
      <c r="C22" s="184"/>
      <c r="D22" s="184"/>
      <c r="E22" s="184"/>
      <c r="F22" s="185"/>
    </row>
    <row r="23" spans="1:6" ht="15.75" thickBot="1" x14ac:dyDescent="0.3">
      <c r="A23" s="140"/>
      <c r="B23" s="235" t="s">
        <v>12</v>
      </c>
      <c r="C23" s="238"/>
      <c r="D23" s="238"/>
      <c r="E23" s="238"/>
      <c r="F23" s="239"/>
    </row>
    <row r="24" spans="1:6" x14ac:dyDescent="0.25">
      <c r="A24" s="140"/>
      <c r="B24" s="140"/>
      <c r="C24" s="140"/>
      <c r="D24" s="140"/>
      <c r="E24" s="140"/>
      <c r="F24" s="140"/>
    </row>
    <row r="25" spans="1:6" x14ac:dyDescent="0.25">
      <c r="A25" s="128"/>
      <c r="B25" s="128"/>
      <c r="C25" s="128"/>
      <c r="D25" s="128"/>
      <c r="E25" s="128"/>
      <c r="F25" s="128"/>
    </row>
    <row r="26" spans="1:6" x14ac:dyDescent="0.25">
      <c r="A26" s="128"/>
      <c r="B26" s="128"/>
      <c r="C26" s="128"/>
      <c r="D26" s="128"/>
      <c r="E26" s="128"/>
      <c r="F26" s="128"/>
    </row>
    <row r="27" spans="1:6" x14ac:dyDescent="0.25">
      <c r="A27" s="128"/>
      <c r="B27" s="128"/>
      <c r="C27" s="128"/>
      <c r="D27" s="128"/>
      <c r="E27" s="128"/>
      <c r="F27" s="128"/>
    </row>
  </sheetData>
  <mergeCells count="8">
    <mergeCell ref="C18:F18"/>
    <mergeCell ref="B17:C17"/>
    <mergeCell ref="B2:C2"/>
    <mergeCell ref="D2:F2"/>
    <mergeCell ref="B3:C3"/>
    <mergeCell ref="B16:C16"/>
    <mergeCell ref="D16:F16"/>
    <mergeCell ref="C4:F4"/>
  </mergeCells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673D2-D0C5-40FD-9FD4-7D4D2BC0B91D}">
  <dimension ref="A1:P32"/>
  <sheetViews>
    <sheetView topLeftCell="B1" zoomScaleNormal="100" workbookViewId="0">
      <selection activeCell="N32" sqref="N32"/>
    </sheetView>
  </sheetViews>
  <sheetFormatPr defaultRowHeight="15" x14ac:dyDescent="0.25"/>
  <cols>
    <col min="1" max="1" width="5.5703125" style="18" customWidth="1"/>
    <col min="2" max="2" width="16.7109375" customWidth="1"/>
    <col min="3" max="8" width="8.85546875" customWidth="1"/>
    <col min="9" max="9" width="8.85546875" style="43" customWidth="1"/>
    <col min="10" max="10" width="9" customWidth="1"/>
    <col min="11" max="11" width="8.85546875" style="43" customWidth="1"/>
    <col min="12" max="12" width="8.85546875" style="62" customWidth="1"/>
    <col min="13" max="13" width="8.85546875" customWidth="1"/>
    <col min="14" max="14" width="8.85546875" style="43" customWidth="1"/>
    <col min="15" max="15" width="8.28515625" style="52" customWidth="1"/>
    <col min="16" max="16" width="8.28515625" style="46" customWidth="1"/>
  </cols>
  <sheetData>
    <row r="1" spans="1:16" ht="36.75" thickBot="1" x14ac:dyDescent="0.3">
      <c r="A1" s="9" t="s">
        <v>3</v>
      </c>
      <c r="B1" s="9" t="s">
        <v>0</v>
      </c>
      <c r="C1" s="10" t="s">
        <v>62</v>
      </c>
      <c r="D1" s="11" t="s">
        <v>41</v>
      </c>
      <c r="E1" s="11" t="s">
        <v>42</v>
      </c>
      <c r="F1" s="11" t="s">
        <v>43</v>
      </c>
      <c r="G1" s="36" t="s">
        <v>43</v>
      </c>
      <c r="H1" s="36" t="s">
        <v>44</v>
      </c>
      <c r="I1" s="36" t="s">
        <v>45</v>
      </c>
      <c r="J1" s="11" t="s">
        <v>63</v>
      </c>
      <c r="K1" s="37" t="s">
        <v>46</v>
      </c>
      <c r="L1" s="245" t="s">
        <v>47</v>
      </c>
      <c r="M1" s="25" t="s">
        <v>48</v>
      </c>
      <c r="N1" s="64" t="s">
        <v>64</v>
      </c>
      <c r="O1" s="79" t="s">
        <v>36</v>
      </c>
      <c r="P1" s="80" t="s">
        <v>35</v>
      </c>
    </row>
    <row r="2" spans="1:16" x14ac:dyDescent="0.25">
      <c r="A2" s="30" t="s">
        <v>7</v>
      </c>
      <c r="B2" s="14" t="s">
        <v>51</v>
      </c>
      <c r="C2" s="2">
        <v>23.83</v>
      </c>
      <c r="D2" s="6">
        <v>27.29</v>
      </c>
      <c r="E2" s="6">
        <v>26.27</v>
      </c>
      <c r="F2" s="6">
        <v>24.56</v>
      </c>
      <c r="G2" s="41"/>
      <c r="H2" s="41"/>
      <c r="I2" s="41"/>
      <c r="J2" s="6">
        <v>25.03</v>
      </c>
      <c r="K2" s="41"/>
      <c r="L2" s="59">
        <v>26.02</v>
      </c>
      <c r="M2" s="6"/>
      <c r="N2" s="44"/>
      <c r="O2" s="82">
        <f>MIN((C2:F2),J2,(L2:M2))</f>
        <v>23.83</v>
      </c>
      <c r="P2" s="83">
        <f>MIN((G2:I2),K2,N2)</f>
        <v>0</v>
      </c>
    </row>
    <row r="3" spans="1:16" x14ac:dyDescent="0.25">
      <c r="A3" s="24" t="s">
        <v>8</v>
      </c>
      <c r="B3" s="1" t="s">
        <v>52</v>
      </c>
      <c r="C3" s="5">
        <v>26.54</v>
      </c>
      <c r="D3" s="6">
        <v>30.94</v>
      </c>
      <c r="E3" s="6">
        <v>29.35</v>
      </c>
      <c r="F3" s="6">
        <v>26.18</v>
      </c>
      <c r="G3" s="41">
        <v>32.090000000000003</v>
      </c>
      <c r="H3" s="41"/>
      <c r="I3" s="41"/>
      <c r="J3" s="6">
        <v>28.29</v>
      </c>
      <c r="K3" s="41"/>
      <c r="L3" s="59">
        <v>26.7</v>
      </c>
      <c r="M3" s="6"/>
      <c r="N3" s="44"/>
      <c r="O3" s="84">
        <f>MIN((C3:F3),J3,(L3:M3))</f>
        <v>26.18</v>
      </c>
      <c r="P3" s="85">
        <f>MIN((G3:I3),K3,N3)</f>
        <v>32.090000000000003</v>
      </c>
    </row>
    <row r="4" spans="1:16" x14ac:dyDescent="0.25">
      <c r="A4" s="24" t="s">
        <v>9</v>
      </c>
      <c r="B4" s="14" t="s">
        <v>53</v>
      </c>
      <c r="C4" s="5">
        <v>27.66</v>
      </c>
      <c r="D4" s="6">
        <v>26.14</v>
      </c>
      <c r="E4" s="6">
        <v>27.8</v>
      </c>
      <c r="F4" s="6">
        <v>25.83</v>
      </c>
      <c r="G4" s="41">
        <v>20.71</v>
      </c>
      <c r="H4" s="41">
        <v>19.670000000000002</v>
      </c>
      <c r="I4" s="41">
        <v>22.98</v>
      </c>
      <c r="J4" s="6">
        <v>25.04</v>
      </c>
      <c r="K4" s="41">
        <v>22.22</v>
      </c>
      <c r="L4" s="59">
        <v>24.42</v>
      </c>
      <c r="M4" s="6"/>
      <c r="N4" s="44"/>
      <c r="O4" s="84">
        <f t="shared" ref="O4:O31" si="0">MIN((C4:F4),J4,(L4:M4))</f>
        <v>24.42</v>
      </c>
      <c r="P4" s="85">
        <f t="shared" ref="P4:P31" si="1">MIN((G4:I4),K4,N4)</f>
        <v>19.670000000000002</v>
      </c>
    </row>
    <row r="5" spans="1:16" x14ac:dyDescent="0.25">
      <c r="A5" s="24" t="s">
        <v>10</v>
      </c>
      <c r="B5" s="14" t="s">
        <v>54</v>
      </c>
      <c r="C5" s="5">
        <v>30.26</v>
      </c>
      <c r="D5" s="6">
        <v>27.81</v>
      </c>
      <c r="E5" s="6">
        <v>27.7</v>
      </c>
      <c r="F5" s="6">
        <v>26.4</v>
      </c>
      <c r="G5" s="41">
        <v>21.85</v>
      </c>
      <c r="H5" s="41">
        <v>19.52</v>
      </c>
      <c r="I5" s="41">
        <v>21.08</v>
      </c>
      <c r="J5" s="6">
        <v>28.15</v>
      </c>
      <c r="K5" s="41">
        <v>28.87</v>
      </c>
      <c r="L5" s="59">
        <v>30.18</v>
      </c>
      <c r="M5" s="6"/>
      <c r="N5" s="44"/>
      <c r="O5" s="84">
        <f t="shared" si="0"/>
        <v>26.4</v>
      </c>
      <c r="P5" s="85">
        <f t="shared" si="1"/>
        <v>19.52</v>
      </c>
    </row>
    <row r="6" spans="1:16" x14ac:dyDescent="0.25">
      <c r="A6" s="24" t="s">
        <v>11</v>
      </c>
      <c r="B6" s="14" t="s">
        <v>55</v>
      </c>
      <c r="C6" s="5">
        <v>33.409999999999997</v>
      </c>
      <c r="D6" s="6">
        <v>36.64</v>
      </c>
      <c r="E6" s="6"/>
      <c r="F6" s="6">
        <v>28.89</v>
      </c>
      <c r="G6" s="41"/>
      <c r="H6" s="41"/>
      <c r="I6" s="41"/>
      <c r="J6" s="6"/>
      <c r="K6" s="41"/>
      <c r="L6" s="59">
        <v>31.8</v>
      </c>
      <c r="M6" s="6"/>
      <c r="N6" s="44"/>
      <c r="O6" s="84">
        <f t="shared" si="0"/>
        <v>28.89</v>
      </c>
      <c r="P6" s="85">
        <f t="shared" si="1"/>
        <v>0</v>
      </c>
    </row>
    <row r="7" spans="1:16" x14ac:dyDescent="0.25">
      <c r="A7" s="24" t="s">
        <v>12</v>
      </c>
      <c r="B7" s="14" t="s">
        <v>56</v>
      </c>
      <c r="C7" s="5">
        <v>37.409999999999997</v>
      </c>
      <c r="D7" s="6">
        <v>28.71</v>
      </c>
      <c r="E7" s="6">
        <v>27.4</v>
      </c>
      <c r="F7" s="6">
        <v>27.41</v>
      </c>
      <c r="G7" s="41"/>
      <c r="H7" s="41"/>
      <c r="I7" s="41"/>
      <c r="J7" s="6">
        <v>28.54</v>
      </c>
      <c r="K7" s="41">
        <v>23.44</v>
      </c>
      <c r="L7" s="59">
        <v>28.03</v>
      </c>
      <c r="M7" s="6"/>
      <c r="N7" s="44"/>
      <c r="O7" s="84">
        <f t="shared" si="0"/>
        <v>27.4</v>
      </c>
      <c r="P7" s="85">
        <f t="shared" si="1"/>
        <v>23.44</v>
      </c>
    </row>
    <row r="8" spans="1:16" x14ac:dyDescent="0.25">
      <c r="A8" s="24" t="s">
        <v>13</v>
      </c>
      <c r="B8" s="4" t="s">
        <v>57</v>
      </c>
      <c r="C8" s="5">
        <v>44.72</v>
      </c>
      <c r="D8" s="6">
        <v>37.56</v>
      </c>
      <c r="E8" s="6">
        <v>41.35</v>
      </c>
      <c r="F8" s="6">
        <v>35.200000000000003</v>
      </c>
      <c r="G8" s="41"/>
      <c r="H8" s="41"/>
      <c r="I8" s="41"/>
      <c r="J8" s="6">
        <v>39.72</v>
      </c>
      <c r="K8" s="41">
        <v>24.33</v>
      </c>
      <c r="L8" s="59">
        <v>32.79</v>
      </c>
      <c r="M8" s="6"/>
      <c r="N8" s="44"/>
      <c r="O8" s="84">
        <f t="shared" si="0"/>
        <v>32.79</v>
      </c>
      <c r="P8" s="85">
        <f t="shared" si="1"/>
        <v>24.33</v>
      </c>
    </row>
    <row r="9" spans="1:16" x14ac:dyDescent="0.25">
      <c r="A9" s="24" t="s">
        <v>14</v>
      </c>
      <c r="B9" s="14" t="s">
        <v>120</v>
      </c>
      <c r="C9" s="75"/>
      <c r="D9" s="6">
        <v>35.090000000000003</v>
      </c>
      <c r="E9" s="6"/>
      <c r="F9" s="6"/>
      <c r="G9" s="41"/>
      <c r="H9" s="41"/>
      <c r="I9" s="41"/>
      <c r="J9" s="6"/>
      <c r="K9" s="41"/>
      <c r="L9" s="59"/>
      <c r="M9" s="6"/>
      <c r="N9" s="44"/>
      <c r="O9" s="84">
        <f t="shared" si="0"/>
        <v>35.090000000000003</v>
      </c>
      <c r="P9" s="85">
        <f t="shared" si="1"/>
        <v>0</v>
      </c>
    </row>
    <row r="10" spans="1:16" x14ac:dyDescent="0.25">
      <c r="A10" s="24" t="s">
        <v>15</v>
      </c>
      <c r="B10" s="14" t="s">
        <v>143</v>
      </c>
      <c r="C10" s="75"/>
      <c r="D10" s="6"/>
      <c r="E10" s="6">
        <v>32.85</v>
      </c>
      <c r="F10" s="6"/>
      <c r="G10" s="41"/>
      <c r="H10" s="41"/>
      <c r="I10" s="41"/>
      <c r="J10" s="6"/>
      <c r="K10" s="41"/>
      <c r="L10" s="59"/>
      <c r="M10" s="6"/>
      <c r="N10" s="44"/>
      <c r="O10" s="84">
        <f t="shared" si="0"/>
        <v>32.85</v>
      </c>
      <c r="P10" s="85">
        <f t="shared" si="1"/>
        <v>0</v>
      </c>
    </row>
    <row r="11" spans="1:16" x14ac:dyDescent="0.25">
      <c r="A11" s="24" t="s">
        <v>16</v>
      </c>
      <c r="B11" s="14" t="s">
        <v>144</v>
      </c>
      <c r="C11" s="75"/>
      <c r="D11" s="6"/>
      <c r="E11" s="6">
        <v>37.49</v>
      </c>
      <c r="F11" s="6"/>
      <c r="G11" s="41"/>
      <c r="H11" s="41"/>
      <c r="I11" s="41"/>
      <c r="J11" s="6"/>
      <c r="K11" s="41"/>
      <c r="L11" s="59"/>
      <c r="M11" s="6"/>
      <c r="N11" s="44"/>
      <c r="O11" s="84">
        <f t="shared" si="0"/>
        <v>37.49</v>
      </c>
      <c r="P11" s="85">
        <f t="shared" si="1"/>
        <v>0</v>
      </c>
    </row>
    <row r="12" spans="1:16" x14ac:dyDescent="0.25">
      <c r="A12" s="24" t="s">
        <v>17</v>
      </c>
      <c r="B12" s="14" t="s">
        <v>168</v>
      </c>
      <c r="C12" s="75"/>
      <c r="D12" s="6"/>
      <c r="E12" s="6"/>
      <c r="F12" s="6">
        <v>28.56</v>
      </c>
      <c r="G12" s="41"/>
      <c r="H12" s="41"/>
      <c r="I12" s="41"/>
      <c r="J12" s="6">
        <v>28.42</v>
      </c>
      <c r="K12" s="41"/>
      <c r="L12" s="59">
        <v>26.88</v>
      </c>
      <c r="M12" s="6"/>
      <c r="N12" s="44"/>
      <c r="O12" s="84">
        <f t="shared" si="0"/>
        <v>26.88</v>
      </c>
      <c r="P12" s="85">
        <f t="shared" si="1"/>
        <v>0</v>
      </c>
    </row>
    <row r="13" spans="1:16" x14ac:dyDescent="0.25">
      <c r="A13" s="24" t="s">
        <v>18</v>
      </c>
      <c r="B13" s="14" t="s">
        <v>169</v>
      </c>
      <c r="C13" s="75"/>
      <c r="D13" s="6"/>
      <c r="E13" s="6"/>
      <c r="F13" s="6">
        <v>42.14</v>
      </c>
      <c r="G13" s="41"/>
      <c r="H13" s="41"/>
      <c r="I13" s="41"/>
      <c r="J13" s="6"/>
      <c r="K13" s="41"/>
      <c r="L13" s="59"/>
      <c r="M13" s="6"/>
      <c r="N13" s="44"/>
      <c r="O13" s="84">
        <f t="shared" si="0"/>
        <v>42.14</v>
      </c>
      <c r="P13" s="85">
        <f t="shared" si="1"/>
        <v>0</v>
      </c>
    </row>
    <row r="14" spans="1:16" x14ac:dyDescent="0.25">
      <c r="A14" s="24" t="s">
        <v>19</v>
      </c>
      <c r="B14" s="14" t="s">
        <v>170</v>
      </c>
      <c r="C14" s="75"/>
      <c r="D14" s="6"/>
      <c r="E14" s="6"/>
      <c r="F14" s="6"/>
      <c r="G14" s="41">
        <v>21.41</v>
      </c>
      <c r="H14" s="41">
        <v>20.93</v>
      </c>
      <c r="I14" s="41">
        <v>21.49</v>
      </c>
      <c r="J14" s="6"/>
      <c r="K14" s="41">
        <v>25.72</v>
      </c>
      <c r="L14" s="59"/>
      <c r="M14" s="6"/>
      <c r="N14" s="44"/>
      <c r="O14" s="84">
        <f t="shared" si="0"/>
        <v>0</v>
      </c>
      <c r="P14" s="85">
        <f t="shared" si="1"/>
        <v>20.93</v>
      </c>
    </row>
    <row r="15" spans="1:16" x14ac:dyDescent="0.25">
      <c r="A15" s="24" t="s">
        <v>20</v>
      </c>
      <c r="B15" s="14" t="s">
        <v>211</v>
      </c>
      <c r="C15" s="75"/>
      <c r="D15" s="6"/>
      <c r="E15" s="6"/>
      <c r="F15" s="6"/>
      <c r="G15" s="41">
        <v>27.89</v>
      </c>
      <c r="H15" s="41"/>
      <c r="I15" s="41"/>
      <c r="J15" s="6"/>
      <c r="K15" s="41"/>
      <c r="L15" s="59"/>
      <c r="M15" s="6"/>
      <c r="N15" s="44"/>
      <c r="O15" s="84">
        <f t="shared" si="0"/>
        <v>0</v>
      </c>
      <c r="P15" s="85">
        <f t="shared" si="1"/>
        <v>27.89</v>
      </c>
    </row>
    <row r="16" spans="1:16" x14ac:dyDescent="0.25">
      <c r="A16" s="24" t="s">
        <v>21</v>
      </c>
      <c r="B16" s="14" t="s">
        <v>212</v>
      </c>
      <c r="C16" s="75"/>
      <c r="D16" s="6"/>
      <c r="E16" s="6"/>
      <c r="F16" s="6"/>
      <c r="G16" s="41"/>
      <c r="H16" s="41">
        <v>19.07</v>
      </c>
      <c r="I16" s="41"/>
      <c r="J16" s="6"/>
      <c r="K16" s="41">
        <v>33.69</v>
      </c>
      <c r="L16" s="59"/>
      <c r="M16" s="6"/>
      <c r="N16" s="44"/>
      <c r="O16" s="84">
        <f t="shared" si="0"/>
        <v>0</v>
      </c>
      <c r="P16" s="85">
        <f t="shared" si="1"/>
        <v>19.07</v>
      </c>
    </row>
    <row r="17" spans="1:16" x14ac:dyDescent="0.25">
      <c r="A17" s="24" t="s">
        <v>22</v>
      </c>
      <c r="B17" s="14" t="s">
        <v>271</v>
      </c>
      <c r="C17" s="75"/>
      <c r="D17" s="6"/>
      <c r="E17" s="6"/>
      <c r="F17" s="6"/>
      <c r="G17" s="41"/>
      <c r="H17" s="41"/>
      <c r="I17" s="41"/>
      <c r="J17" s="6"/>
      <c r="K17" s="41">
        <v>26.8</v>
      </c>
      <c r="L17" s="59"/>
      <c r="M17" s="6"/>
      <c r="N17" s="44"/>
      <c r="O17" s="84">
        <f t="shared" si="0"/>
        <v>0</v>
      </c>
      <c r="P17" s="85">
        <f t="shared" si="1"/>
        <v>26.8</v>
      </c>
    </row>
    <row r="18" spans="1:16" x14ac:dyDescent="0.25">
      <c r="A18" s="24" t="s">
        <v>23</v>
      </c>
      <c r="B18" s="14" t="s">
        <v>275</v>
      </c>
      <c r="C18" s="75"/>
      <c r="D18" s="6"/>
      <c r="E18" s="6"/>
      <c r="F18" s="6"/>
      <c r="G18" s="41"/>
      <c r="H18" s="41"/>
      <c r="I18" s="41"/>
      <c r="J18" s="6"/>
      <c r="K18" s="41">
        <v>29.13</v>
      </c>
      <c r="L18" s="59"/>
      <c r="M18" s="6"/>
      <c r="N18" s="44"/>
      <c r="O18" s="84">
        <f t="shared" si="0"/>
        <v>0</v>
      </c>
      <c r="P18" s="85">
        <f t="shared" si="1"/>
        <v>29.13</v>
      </c>
    </row>
    <row r="19" spans="1:16" x14ac:dyDescent="0.25">
      <c r="A19" s="24" t="s">
        <v>24</v>
      </c>
      <c r="B19" s="14" t="s">
        <v>290</v>
      </c>
      <c r="C19" s="75"/>
      <c r="D19" s="6"/>
      <c r="E19" s="6"/>
      <c r="F19" s="6"/>
      <c r="G19" s="41"/>
      <c r="H19" s="41"/>
      <c r="I19" s="41"/>
      <c r="J19" s="6"/>
      <c r="K19" s="41"/>
      <c r="L19" s="59">
        <v>27.05</v>
      </c>
      <c r="M19" s="6"/>
      <c r="N19" s="44"/>
      <c r="O19" s="84">
        <f t="shared" si="0"/>
        <v>27.05</v>
      </c>
      <c r="P19" s="85">
        <f t="shared" si="1"/>
        <v>0</v>
      </c>
    </row>
    <row r="20" spans="1:16" x14ac:dyDescent="0.25">
      <c r="A20" s="24" t="s">
        <v>25</v>
      </c>
      <c r="B20" s="14" t="s">
        <v>291</v>
      </c>
      <c r="C20" s="75"/>
      <c r="D20" s="6"/>
      <c r="E20" s="6"/>
      <c r="F20" s="6"/>
      <c r="G20" s="41"/>
      <c r="H20" s="41"/>
      <c r="I20" s="41"/>
      <c r="J20" s="6"/>
      <c r="K20" s="41"/>
      <c r="L20" s="59">
        <v>35.32</v>
      </c>
      <c r="M20" s="6"/>
      <c r="N20" s="44"/>
      <c r="O20" s="84">
        <f t="shared" si="0"/>
        <v>35.32</v>
      </c>
      <c r="P20" s="85">
        <f t="shared" si="1"/>
        <v>0</v>
      </c>
    </row>
    <row r="21" spans="1:16" x14ac:dyDescent="0.25">
      <c r="A21" s="24" t="s">
        <v>26</v>
      </c>
      <c r="B21" s="14" t="s">
        <v>292</v>
      </c>
      <c r="C21" s="75"/>
      <c r="D21" s="6"/>
      <c r="E21" s="6"/>
      <c r="F21" s="6"/>
      <c r="G21" s="41"/>
      <c r="H21" s="41"/>
      <c r="I21" s="41"/>
      <c r="J21" s="6"/>
      <c r="K21" s="41"/>
      <c r="L21" s="59">
        <v>37.58</v>
      </c>
      <c r="M21" s="6"/>
      <c r="N21" s="44"/>
      <c r="O21" s="84">
        <f t="shared" si="0"/>
        <v>37.58</v>
      </c>
      <c r="P21" s="85">
        <f t="shared" si="1"/>
        <v>0</v>
      </c>
    </row>
    <row r="22" spans="1:16" x14ac:dyDescent="0.25">
      <c r="A22" s="24" t="s">
        <v>27</v>
      </c>
      <c r="B22" s="14"/>
      <c r="C22" s="75"/>
      <c r="D22" s="6"/>
      <c r="E22" s="6"/>
      <c r="F22" s="6"/>
      <c r="G22" s="41"/>
      <c r="H22" s="41"/>
      <c r="I22" s="41"/>
      <c r="J22" s="6"/>
      <c r="K22" s="41"/>
      <c r="L22" s="59"/>
      <c r="M22" s="6"/>
      <c r="N22" s="44"/>
      <c r="O22" s="84">
        <f t="shared" si="0"/>
        <v>0</v>
      </c>
      <c r="P22" s="85">
        <f t="shared" si="1"/>
        <v>0</v>
      </c>
    </row>
    <row r="23" spans="1:16" x14ac:dyDescent="0.25">
      <c r="A23" s="24" t="s">
        <v>28</v>
      </c>
      <c r="B23" s="14"/>
      <c r="C23" s="75"/>
      <c r="D23" s="6"/>
      <c r="E23" s="6"/>
      <c r="F23" s="6"/>
      <c r="G23" s="41"/>
      <c r="H23" s="41"/>
      <c r="I23" s="41"/>
      <c r="J23" s="6"/>
      <c r="K23" s="41"/>
      <c r="L23" s="59"/>
      <c r="M23" s="56"/>
      <c r="N23" s="44"/>
      <c r="O23" s="84">
        <f t="shared" si="0"/>
        <v>0</v>
      </c>
      <c r="P23" s="85">
        <f t="shared" si="1"/>
        <v>0</v>
      </c>
    </row>
    <row r="24" spans="1:16" x14ac:dyDescent="0.25">
      <c r="A24" s="24" t="s">
        <v>29</v>
      </c>
      <c r="B24" s="14"/>
      <c r="C24" s="75"/>
      <c r="D24" s="6"/>
      <c r="E24" s="6"/>
      <c r="F24" s="6"/>
      <c r="G24" s="41"/>
      <c r="H24" s="41"/>
      <c r="I24" s="41"/>
      <c r="J24" s="6"/>
      <c r="K24" s="41"/>
      <c r="L24" s="59"/>
      <c r="M24" s="6"/>
      <c r="N24" s="44"/>
      <c r="O24" s="84">
        <f t="shared" si="0"/>
        <v>0</v>
      </c>
      <c r="P24" s="85">
        <f t="shared" si="1"/>
        <v>0</v>
      </c>
    </row>
    <row r="25" spans="1:16" x14ac:dyDescent="0.25">
      <c r="A25" s="24" t="s">
        <v>30</v>
      </c>
      <c r="B25" s="14"/>
      <c r="C25" s="75"/>
      <c r="D25" s="6"/>
      <c r="E25" s="6"/>
      <c r="F25" s="6"/>
      <c r="G25" s="41"/>
      <c r="H25" s="41"/>
      <c r="I25" s="41"/>
      <c r="J25" s="6"/>
      <c r="K25" s="41"/>
      <c r="L25" s="59"/>
      <c r="M25" s="6"/>
      <c r="N25" s="44"/>
      <c r="O25" s="84">
        <f t="shared" si="0"/>
        <v>0</v>
      </c>
      <c r="P25" s="85">
        <f t="shared" si="1"/>
        <v>0</v>
      </c>
    </row>
    <row r="26" spans="1:16" x14ac:dyDescent="0.25">
      <c r="A26" s="24" t="s">
        <v>31</v>
      </c>
      <c r="B26" s="14"/>
      <c r="C26" s="75"/>
      <c r="D26" s="6"/>
      <c r="E26" s="6"/>
      <c r="F26" s="6"/>
      <c r="G26" s="41"/>
      <c r="H26" s="41"/>
      <c r="I26" s="41"/>
      <c r="J26" s="6"/>
      <c r="K26" s="41"/>
      <c r="L26" s="59"/>
      <c r="M26" s="6"/>
      <c r="N26" s="44"/>
      <c r="O26" s="84">
        <f t="shared" si="0"/>
        <v>0</v>
      </c>
      <c r="P26" s="85">
        <f t="shared" si="1"/>
        <v>0</v>
      </c>
    </row>
    <row r="27" spans="1:16" x14ac:dyDescent="0.25">
      <c r="A27" s="24" t="s">
        <v>32</v>
      </c>
      <c r="B27" s="14"/>
      <c r="C27" s="75"/>
      <c r="D27" s="6"/>
      <c r="E27" s="6"/>
      <c r="F27" s="6"/>
      <c r="G27" s="41"/>
      <c r="H27" s="41"/>
      <c r="I27" s="41"/>
      <c r="J27" s="6"/>
      <c r="K27" s="41"/>
      <c r="L27" s="59"/>
      <c r="M27" s="6"/>
      <c r="N27" s="44"/>
      <c r="O27" s="84">
        <f t="shared" si="0"/>
        <v>0</v>
      </c>
      <c r="P27" s="85">
        <f t="shared" si="1"/>
        <v>0</v>
      </c>
    </row>
    <row r="28" spans="1:16" x14ac:dyDescent="0.25">
      <c r="A28" s="24" t="s">
        <v>33</v>
      </c>
      <c r="B28" s="14"/>
      <c r="C28" s="75"/>
      <c r="D28" s="6"/>
      <c r="E28" s="6"/>
      <c r="F28" s="6"/>
      <c r="G28" s="41"/>
      <c r="H28" s="41"/>
      <c r="I28" s="41"/>
      <c r="J28" s="6"/>
      <c r="K28" s="41"/>
      <c r="L28" s="59"/>
      <c r="M28" s="6"/>
      <c r="N28" s="44"/>
      <c r="O28" s="84">
        <f t="shared" si="0"/>
        <v>0</v>
      </c>
      <c r="P28" s="85">
        <f t="shared" si="1"/>
        <v>0</v>
      </c>
    </row>
    <row r="29" spans="1:16" x14ac:dyDescent="0.25">
      <c r="A29" s="24" t="s">
        <v>34</v>
      </c>
      <c r="B29" s="14"/>
      <c r="C29" s="75"/>
      <c r="D29" s="6"/>
      <c r="E29" s="6"/>
      <c r="F29" s="6"/>
      <c r="G29" s="41"/>
      <c r="H29" s="41"/>
      <c r="I29" s="41"/>
      <c r="J29" s="6"/>
      <c r="K29" s="41"/>
      <c r="L29" s="59"/>
      <c r="M29" s="6"/>
      <c r="N29" s="44"/>
      <c r="O29" s="84">
        <f t="shared" si="0"/>
        <v>0</v>
      </c>
      <c r="P29" s="85">
        <f t="shared" si="1"/>
        <v>0</v>
      </c>
    </row>
    <row r="30" spans="1:16" x14ac:dyDescent="0.25">
      <c r="A30" s="24" t="s">
        <v>49</v>
      </c>
      <c r="B30" s="14"/>
      <c r="C30" s="75"/>
      <c r="D30" s="6"/>
      <c r="E30" s="6"/>
      <c r="F30" s="6"/>
      <c r="G30" s="41"/>
      <c r="H30" s="41"/>
      <c r="I30" s="41"/>
      <c r="J30" s="6"/>
      <c r="K30" s="41"/>
      <c r="L30" s="59"/>
      <c r="M30" s="6"/>
      <c r="N30" s="44"/>
      <c r="O30" s="84">
        <f t="shared" si="0"/>
        <v>0</v>
      </c>
      <c r="P30" s="85">
        <f t="shared" si="1"/>
        <v>0</v>
      </c>
    </row>
    <row r="31" spans="1:16" ht="15.75" thickBot="1" x14ac:dyDescent="0.3">
      <c r="A31" s="24" t="s">
        <v>65</v>
      </c>
      <c r="B31" s="19"/>
      <c r="C31" s="76"/>
      <c r="D31" s="70"/>
      <c r="E31" s="70"/>
      <c r="F31" s="70"/>
      <c r="G31" s="71"/>
      <c r="H31" s="71"/>
      <c r="I31" s="71"/>
      <c r="J31" s="70"/>
      <c r="K31" s="71"/>
      <c r="L31" s="250"/>
      <c r="M31" s="70"/>
      <c r="N31" s="81"/>
      <c r="O31" s="84">
        <f t="shared" si="0"/>
        <v>0</v>
      </c>
      <c r="P31" s="85">
        <f t="shared" si="1"/>
        <v>0</v>
      </c>
    </row>
    <row r="32" spans="1:16" ht="15.75" thickBot="1" x14ac:dyDescent="0.3">
      <c r="A32" s="22"/>
      <c r="B32" s="78" t="s">
        <v>1</v>
      </c>
      <c r="C32" s="94" t="s">
        <v>67</v>
      </c>
      <c r="D32" s="8">
        <v>8</v>
      </c>
      <c r="E32" s="8">
        <v>8</v>
      </c>
      <c r="F32" s="8">
        <v>9</v>
      </c>
      <c r="G32" s="42">
        <v>5</v>
      </c>
      <c r="H32" s="42">
        <v>4</v>
      </c>
      <c r="I32" s="42">
        <v>3</v>
      </c>
      <c r="J32" s="8">
        <v>7</v>
      </c>
      <c r="K32" s="42">
        <v>8</v>
      </c>
      <c r="L32" s="61">
        <v>11</v>
      </c>
      <c r="M32" s="8">
        <v>0</v>
      </c>
      <c r="N32" s="67">
        <v>0</v>
      </c>
      <c r="O32" s="73">
        <f>SUM(C32+D32+E32+F32+J32+L32+M32)</f>
        <v>50</v>
      </c>
      <c r="P32" s="74">
        <f>SUM(G32+H32+I32+K32+N32)</f>
        <v>20</v>
      </c>
    </row>
  </sheetData>
  <sortState xmlns:xlrd2="http://schemas.microsoft.com/office/spreadsheetml/2017/richdata2" ref="A2:P31">
    <sortCondition ref="P2:P31"/>
  </sortState>
  <phoneticPr fontId="3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90" orientation="landscape" r:id="rId1"/>
  <headerFooter>
    <oddHeader xml:space="preserve">&amp;L&amp;"-,Tučné"&amp;18SH ČMS - OSH Klatovy&amp;C&amp;"-,Tučné"&amp;16Nejlepší čas - Muži 
   &amp;12                                                                                                                        
&amp;R&amp;"-,Tučné"&amp;14    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8C66C-5896-48C4-A346-0CD020F70F48}">
  <dimension ref="A1:P32"/>
  <sheetViews>
    <sheetView zoomScaleNormal="100" workbookViewId="0">
      <selection activeCell="T25" sqref="T25"/>
    </sheetView>
  </sheetViews>
  <sheetFormatPr defaultRowHeight="15" x14ac:dyDescent="0.25"/>
  <cols>
    <col min="1" max="1" width="5.7109375" style="89" customWidth="1"/>
    <col min="2" max="2" width="16.7109375" customWidth="1"/>
    <col min="3" max="8" width="8.85546875" customWidth="1"/>
    <col min="9" max="9" width="8.85546875" style="43" customWidth="1"/>
    <col min="10" max="10" width="9" customWidth="1"/>
    <col min="11" max="11" width="8.85546875" style="43" customWidth="1"/>
    <col min="12" max="12" width="8.85546875" style="62" customWidth="1"/>
    <col min="13" max="14" width="8.85546875" customWidth="1"/>
    <col min="15" max="15" width="8.140625" style="18" customWidth="1"/>
    <col min="16" max="16" width="8.140625" style="51" customWidth="1"/>
  </cols>
  <sheetData>
    <row r="1" spans="1:16" ht="36.75" thickBot="1" x14ac:dyDescent="0.3">
      <c r="A1" s="72" t="s">
        <v>50</v>
      </c>
      <c r="B1" s="9" t="s">
        <v>0</v>
      </c>
      <c r="C1" s="10" t="s">
        <v>62</v>
      </c>
      <c r="D1" s="11" t="s">
        <v>41</v>
      </c>
      <c r="E1" s="11" t="s">
        <v>42</v>
      </c>
      <c r="F1" s="11" t="s">
        <v>43</v>
      </c>
      <c r="G1" s="36" t="s">
        <v>43</v>
      </c>
      <c r="H1" s="36" t="s">
        <v>44</v>
      </c>
      <c r="I1" s="36" t="s">
        <v>45</v>
      </c>
      <c r="J1" s="11" t="s">
        <v>63</v>
      </c>
      <c r="K1" s="37" t="s">
        <v>46</v>
      </c>
      <c r="L1" s="245" t="s">
        <v>47</v>
      </c>
      <c r="M1" s="25" t="s">
        <v>48</v>
      </c>
      <c r="N1" s="64" t="s">
        <v>64</v>
      </c>
      <c r="O1" s="79" t="s">
        <v>36</v>
      </c>
      <c r="P1" s="80" t="s">
        <v>35</v>
      </c>
    </row>
    <row r="2" spans="1:16" x14ac:dyDescent="0.25">
      <c r="A2" s="87" t="s">
        <v>7</v>
      </c>
      <c r="B2" s="13" t="s">
        <v>53</v>
      </c>
      <c r="C2" s="2">
        <v>29.93</v>
      </c>
      <c r="D2" s="3">
        <v>33.090000000000003</v>
      </c>
      <c r="E2" s="3">
        <v>30.01</v>
      </c>
      <c r="F2" s="3">
        <v>31.5</v>
      </c>
      <c r="G2" s="47">
        <v>25.96</v>
      </c>
      <c r="H2" s="47">
        <v>24.01</v>
      </c>
      <c r="I2" s="47">
        <v>25.88</v>
      </c>
      <c r="J2" s="3">
        <v>30.05</v>
      </c>
      <c r="K2" s="47">
        <v>23.76</v>
      </c>
      <c r="L2" s="58">
        <v>30.67</v>
      </c>
      <c r="M2" s="3"/>
      <c r="N2" s="26"/>
      <c r="O2" s="86">
        <f>MIN((C2:F2),J2,(L2:M2))</f>
        <v>29.93</v>
      </c>
      <c r="P2" s="85">
        <f>MIN((G2:I2),K2,N2)</f>
        <v>23.76</v>
      </c>
    </row>
    <row r="3" spans="1:16" x14ac:dyDescent="0.25">
      <c r="A3" s="87" t="s">
        <v>8</v>
      </c>
      <c r="B3" s="14" t="s">
        <v>58</v>
      </c>
      <c r="C3" s="5">
        <v>30.03</v>
      </c>
      <c r="D3" s="6"/>
      <c r="E3" s="6">
        <v>44.04</v>
      </c>
      <c r="F3" s="6">
        <v>31.61</v>
      </c>
      <c r="G3" s="41">
        <v>27.85</v>
      </c>
      <c r="H3" s="41">
        <v>26.32</v>
      </c>
      <c r="I3" s="41">
        <v>23.56</v>
      </c>
      <c r="J3" s="6">
        <v>32.6</v>
      </c>
      <c r="K3" s="41">
        <v>24.57</v>
      </c>
      <c r="L3" s="59">
        <v>31.51</v>
      </c>
      <c r="M3" s="6"/>
      <c r="N3" s="27"/>
      <c r="O3" s="86">
        <f>MIN((C3:F3),J3,(L3:M3))</f>
        <v>30.03</v>
      </c>
      <c r="P3" s="85">
        <f>MIN((G3:I3),K3,N3)</f>
        <v>23.56</v>
      </c>
    </row>
    <row r="4" spans="1:16" x14ac:dyDescent="0.25">
      <c r="A4" s="87" t="s">
        <v>9</v>
      </c>
      <c r="B4" s="14" t="s">
        <v>59</v>
      </c>
      <c r="C4" s="5">
        <v>36.28</v>
      </c>
      <c r="D4" s="6">
        <v>33.51</v>
      </c>
      <c r="E4" s="6">
        <v>38.93</v>
      </c>
      <c r="F4" s="6">
        <v>34.07</v>
      </c>
      <c r="G4" s="41"/>
      <c r="H4" s="41"/>
      <c r="I4" s="41"/>
      <c r="J4" s="6">
        <v>31.15</v>
      </c>
      <c r="K4" s="41"/>
      <c r="L4" s="59">
        <v>34.270000000000003</v>
      </c>
      <c r="M4" s="6"/>
      <c r="N4" s="27"/>
      <c r="O4" s="86">
        <f t="shared" ref="O4:O31" si="0">MIN((C4:F4),J4,(L4:M4))</f>
        <v>31.15</v>
      </c>
      <c r="P4" s="85">
        <f t="shared" ref="P4:P31" si="1">MIN((G4:I4),K4,N4)</f>
        <v>0</v>
      </c>
    </row>
    <row r="5" spans="1:16" x14ac:dyDescent="0.25">
      <c r="A5" s="87" t="s">
        <v>10</v>
      </c>
      <c r="B5" s="14" t="s">
        <v>60</v>
      </c>
      <c r="C5" s="5">
        <v>44.71</v>
      </c>
      <c r="D5" s="6"/>
      <c r="E5" s="6"/>
      <c r="F5" s="6"/>
      <c r="G5" s="41"/>
      <c r="H5" s="41"/>
      <c r="I5" s="41"/>
      <c r="J5" s="6"/>
      <c r="K5" s="57"/>
      <c r="L5" s="251"/>
      <c r="M5" s="6"/>
      <c r="N5" s="27"/>
      <c r="O5" s="86">
        <f t="shared" si="0"/>
        <v>44.71</v>
      </c>
      <c r="P5" s="85">
        <f t="shared" si="1"/>
        <v>0</v>
      </c>
    </row>
    <row r="6" spans="1:16" x14ac:dyDescent="0.25">
      <c r="A6" s="87" t="s">
        <v>11</v>
      </c>
      <c r="B6" s="14" t="s">
        <v>61</v>
      </c>
      <c r="C6" s="5">
        <v>54.44</v>
      </c>
      <c r="D6" s="6">
        <v>35.47</v>
      </c>
      <c r="E6" s="6"/>
      <c r="F6" s="6"/>
      <c r="G6" s="41"/>
      <c r="H6" s="41">
        <v>27.06</v>
      </c>
      <c r="I6" s="41">
        <v>30.09</v>
      </c>
      <c r="J6" s="6">
        <v>34.58</v>
      </c>
      <c r="K6" s="41">
        <v>31.48</v>
      </c>
      <c r="L6" s="59">
        <v>35.64</v>
      </c>
      <c r="M6" s="6"/>
      <c r="N6" s="27"/>
      <c r="O6" s="86">
        <f t="shared" si="0"/>
        <v>34.58</v>
      </c>
      <c r="P6" s="85">
        <f t="shared" si="1"/>
        <v>27.06</v>
      </c>
    </row>
    <row r="7" spans="1:16" x14ac:dyDescent="0.25">
      <c r="A7" s="87" t="s">
        <v>12</v>
      </c>
      <c r="B7" s="14" t="s">
        <v>170</v>
      </c>
      <c r="C7" s="5"/>
      <c r="D7" s="6"/>
      <c r="E7" s="6"/>
      <c r="F7" s="6"/>
      <c r="G7" s="41">
        <v>26.78</v>
      </c>
      <c r="H7" s="41">
        <v>30.01</v>
      </c>
      <c r="I7" s="41">
        <v>30.8</v>
      </c>
      <c r="J7" s="240"/>
      <c r="K7" s="41">
        <v>28.83</v>
      </c>
      <c r="L7" s="59"/>
      <c r="M7" s="6"/>
      <c r="N7" s="27"/>
      <c r="O7" s="86">
        <f t="shared" si="0"/>
        <v>0</v>
      </c>
      <c r="P7" s="85">
        <f t="shared" si="1"/>
        <v>26.78</v>
      </c>
    </row>
    <row r="8" spans="1:16" x14ac:dyDescent="0.25">
      <c r="A8" s="87" t="s">
        <v>13</v>
      </c>
      <c r="B8" s="14" t="s">
        <v>168</v>
      </c>
      <c r="C8" s="5"/>
      <c r="D8" s="6"/>
      <c r="E8" s="6"/>
      <c r="F8" s="6"/>
      <c r="G8" s="41"/>
      <c r="H8" s="41"/>
      <c r="I8" s="41"/>
      <c r="J8" s="6">
        <v>35.53</v>
      </c>
      <c r="K8" s="41"/>
      <c r="L8" s="59">
        <v>46.06</v>
      </c>
      <c r="M8" s="6"/>
      <c r="N8" s="27"/>
      <c r="O8" s="86">
        <f t="shared" si="0"/>
        <v>35.53</v>
      </c>
      <c r="P8" s="85">
        <f t="shared" si="1"/>
        <v>0</v>
      </c>
    </row>
    <row r="9" spans="1:16" ht="15.75" thickBot="1" x14ac:dyDescent="0.3">
      <c r="A9" s="87" t="s">
        <v>14</v>
      </c>
      <c r="B9" s="14" t="s">
        <v>287</v>
      </c>
      <c r="C9" s="5"/>
      <c r="D9" s="6"/>
      <c r="E9" s="6"/>
      <c r="F9" s="6"/>
      <c r="G9" s="41"/>
      <c r="H9" s="41"/>
      <c r="I9" s="41"/>
      <c r="J9" s="6"/>
      <c r="K9" s="41">
        <v>47.12</v>
      </c>
      <c r="L9" s="59"/>
      <c r="M9" s="6"/>
      <c r="N9" s="27"/>
      <c r="O9" s="86">
        <f t="shared" si="0"/>
        <v>0</v>
      </c>
      <c r="P9" s="85">
        <f t="shared" si="1"/>
        <v>47.12</v>
      </c>
    </row>
    <row r="10" spans="1:16" ht="15.75" thickBot="1" x14ac:dyDescent="0.3">
      <c r="A10" s="87" t="s">
        <v>15</v>
      </c>
      <c r="B10" s="252" t="s">
        <v>292</v>
      </c>
      <c r="C10" s="253"/>
      <c r="D10" s="6"/>
      <c r="E10" s="6"/>
      <c r="F10" s="6"/>
      <c r="G10" s="41"/>
      <c r="H10" s="41"/>
      <c r="I10" s="41"/>
      <c r="J10" s="6"/>
      <c r="K10" s="41"/>
      <c r="L10" s="59">
        <v>37.950000000000003</v>
      </c>
      <c r="M10" s="6"/>
      <c r="N10" s="27"/>
      <c r="O10" s="86">
        <f t="shared" si="0"/>
        <v>37.950000000000003</v>
      </c>
      <c r="P10" s="85">
        <f t="shared" si="1"/>
        <v>0</v>
      </c>
    </row>
    <row r="11" spans="1:16" x14ac:dyDescent="0.25">
      <c r="A11" s="87" t="s">
        <v>16</v>
      </c>
      <c r="B11" s="14"/>
      <c r="C11" s="5"/>
      <c r="D11" s="6"/>
      <c r="E11" s="6"/>
      <c r="F11" s="6"/>
      <c r="G11" s="41"/>
      <c r="H11" s="41"/>
      <c r="I11" s="41"/>
      <c r="J11" s="6"/>
      <c r="K11" s="41"/>
      <c r="L11" s="59"/>
      <c r="M11" s="6"/>
      <c r="N11" s="27"/>
      <c r="O11" s="86">
        <f t="shared" si="0"/>
        <v>0</v>
      </c>
      <c r="P11" s="85">
        <f t="shared" si="1"/>
        <v>0</v>
      </c>
    </row>
    <row r="12" spans="1:16" x14ac:dyDescent="0.25">
      <c r="A12" s="87" t="s">
        <v>17</v>
      </c>
      <c r="B12" s="14"/>
      <c r="C12" s="5"/>
      <c r="D12" s="6"/>
      <c r="E12" s="6"/>
      <c r="F12" s="6"/>
      <c r="G12" s="41"/>
      <c r="H12" s="41"/>
      <c r="I12" s="41"/>
      <c r="J12" s="6"/>
      <c r="K12" s="41"/>
      <c r="L12" s="59"/>
      <c r="M12" s="6"/>
      <c r="N12" s="27"/>
      <c r="O12" s="86">
        <f t="shared" si="0"/>
        <v>0</v>
      </c>
      <c r="P12" s="85">
        <f t="shared" si="1"/>
        <v>0</v>
      </c>
    </row>
    <row r="13" spans="1:16" x14ac:dyDescent="0.25">
      <c r="A13" s="87" t="s">
        <v>18</v>
      </c>
      <c r="B13" s="14"/>
      <c r="C13" s="5"/>
      <c r="D13" s="6"/>
      <c r="E13" s="6"/>
      <c r="F13" s="6"/>
      <c r="G13" s="41"/>
      <c r="H13" s="41"/>
      <c r="I13" s="41"/>
      <c r="J13" s="6"/>
      <c r="K13" s="41"/>
      <c r="L13" s="59"/>
      <c r="M13" s="6"/>
      <c r="N13" s="27"/>
      <c r="O13" s="86">
        <f t="shared" si="0"/>
        <v>0</v>
      </c>
      <c r="P13" s="85">
        <f t="shared" si="1"/>
        <v>0</v>
      </c>
    </row>
    <row r="14" spans="1:16" x14ac:dyDescent="0.25">
      <c r="A14" s="87" t="s">
        <v>19</v>
      </c>
      <c r="B14" s="14"/>
      <c r="C14" s="5"/>
      <c r="D14" s="6"/>
      <c r="E14" s="6"/>
      <c r="F14" s="6"/>
      <c r="G14" s="41"/>
      <c r="H14" s="41"/>
      <c r="I14" s="41"/>
      <c r="J14" s="6"/>
      <c r="K14" s="41"/>
      <c r="L14" s="59"/>
      <c r="M14" s="6"/>
      <c r="N14" s="27"/>
      <c r="O14" s="86">
        <f t="shared" si="0"/>
        <v>0</v>
      </c>
      <c r="P14" s="85">
        <f t="shared" si="1"/>
        <v>0</v>
      </c>
    </row>
    <row r="15" spans="1:16" x14ac:dyDescent="0.25">
      <c r="A15" s="87" t="s">
        <v>20</v>
      </c>
      <c r="B15" s="14"/>
      <c r="C15" s="5"/>
      <c r="D15" s="6"/>
      <c r="E15" s="6"/>
      <c r="F15" s="6"/>
      <c r="G15" s="41"/>
      <c r="H15" s="41"/>
      <c r="I15" s="41"/>
      <c r="J15" s="6"/>
      <c r="K15" s="41"/>
      <c r="L15" s="59"/>
      <c r="M15" s="6"/>
      <c r="N15" s="27"/>
      <c r="O15" s="86">
        <f t="shared" si="0"/>
        <v>0</v>
      </c>
      <c r="P15" s="85">
        <f t="shared" si="1"/>
        <v>0</v>
      </c>
    </row>
    <row r="16" spans="1:16" x14ac:dyDescent="0.25">
      <c r="A16" s="87" t="s">
        <v>21</v>
      </c>
      <c r="B16" s="14"/>
      <c r="C16" s="5"/>
      <c r="D16" s="6"/>
      <c r="E16" s="6"/>
      <c r="F16" s="6"/>
      <c r="G16" s="41"/>
      <c r="H16" s="41"/>
      <c r="I16" s="41"/>
      <c r="J16" s="6"/>
      <c r="K16" s="41"/>
      <c r="L16" s="59"/>
      <c r="M16" s="6"/>
      <c r="N16" s="27"/>
      <c r="O16" s="86">
        <f t="shared" si="0"/>
        <v>0</v>
      </c>
      <c r="P16" s="85">
        <f t="shared" si="1"/>
        <v>0</v>
      </c>
    </row>
    <row r="17" spans="1:16" x14ac:dyDescent="0.25">
      <c r="A17" s="87" t="s">
        <v>22</v>
      </c>
      <c r="B17" s="14"/>
      <c r="C17" s="5"/>
      <c r="D17" s="6"/>
      <c r="E17" s="6"/>
      <c r="F17" s="6"/>
      <c r="G17" s="41"/>
      <c r="H17" s="41"/>
      <c r="I17" s="41"/>
      <c r="J17" s="6"/>
      <c r="K17" s="41"/>
      <c r="L17" s="59"/>
      <c r="M17" s="6"/>
      <c r="N17" s="27"/>
      <c r="O17" s="86">
        <f t="shared" si="0"/>
        <v>0</v>
      </c>
      <c r="P17" s="85">
        <f t="shared" si="1"/>
        <v>0</v>
      </c>
    </row>
    <row r="18" spans="1:16" x14ac:dyDescent="0.25">
      <c r="A18" s="87" t="s">
        <v>23</v>
      </c>
      <c r="B18" s="14"/>
      <c r="C18" s="5"/>
      <c r="D18" s="6"/>
      <c r="E18" s="6"/>
      <c r="F18" s="6"/>
      <c r="G18" s="41"/>
      <c r="H18" s="41"/>
      <c r="I18" s="41"/>
      <c r="J18" s="6"/>
      <c r="K18" s="41"/>
      <c r="L18" s="59"/>
      <c r="M18" s="6"/>
      <c r="N18" s="27"/>
      <c r="O18" s="86">
        <f t="shared" si="0"/>
        <v>0</v>
      </c>
      <c r="P18" s="85">
        <f t="shared" si="1"/>
        <v>0</v>
      </c>
    </row>
    <row r="19" spans="1:16" x14ac:dyDescent="0.25">
      <c r="A19" s="87" t="s">
        <v>24</v>
      </c>
      <c r="B19" s="14"/>
      <c r="C19" s="5"/>
      <c r="D19" s="6"/>
      <c r="E19" s="6"/>
      <c r="F19" s="6"/>
      <c r="G19" s="41"/>
      <c r="H19" s="41"/>
      <c r="I19" s="41"/>
      <c r="J19" s="6"/>
      <c r="K19" s="41"/>
      <c r="L19" s="59"/>
      <c r="M19" s="6"/>
      <c r="N19" s="27"/>
      <c r="O19" s="86">
        <f t="shared" si="0"/>
        <v>0</v>
      </c>
      <c r="P19" s="85">
        <f t="shared" si="1"/>
        <v>0</v>
      </c>
    </row>
    <row r="20" spans="1:16" x14ac:dyDescent="0.25">
      <c r="A20" s="87" t="s">
        <v>25</v>
      </c>
      <c r="B20" s="14"/>
      <c r="C20" s="5"/>
      <c r="D20" s="6"/>
      <c r="E20" s="6"/>
      <c r="F20" s="6"/>
      <c r="G20" s="41"/>
      <c r="H20" s="41"/>
      <c r="I20" s="41"/>
      <c r="J20" s="6"/>
      <c r="K20" s="41"/>
      <c r="L20" s="59"/>
      <c r="M20" s="6"/>
      <c r="N20" s="27"/>
      <c r="O20" s="86">
        <f t="shared" si="0"/>
        <v>0</v>
      </c>
      <c r="P20" s="85">
        <f t="shared" si="1"/>
        <v>0</v>
      </c>
    </row>
    <row r="21" spans="1:16" x14ac:dyDescent="0.25">
      <c r="A21" s="87" t="s">
        <v>26</v>
      </c>
      <c r="B21" s="14"/>
      <c r="C21" s="5"/>
      <c r="D21" s="6"/>
      <c r="E21" s="6"/>
      <c r="F21" s="6"/>
      <c r="G21" s="41"/>
      <c r="H21" s="41"/>
      <c r="I21" s="41"/>
      <c r="J21" s="6"/>
      <c r="K21" s="41"/>
      <c r="L21" s="59"/>
      <c r="M21" s="6"/>
      <c r="N21" s="27"/>
      <c r="O21" s="86">
        <f t="shared" si="0"/>
        <v>0</v>
      </c>
      <c r="P21" s="85">
        <f t="shared" si="1"/>
        <v>0</v>
      </c>
    </row>
    <row r="22" spans="1:16" x14ac:dyDescent="0.25">
      <c r="A22" s="87" t="s">
        <v>27</v>
      </c>
      <c r="B22" s="14"/>
      <c r="C22" s="5"/>
      <c r="D22" s="6"/>
      <c r="E22" s="6"/>
      <c r="F22" s="6"/>
      <c r="G22" s="41"/>
      <c r="H22" s="41"/>
      <c r="I22" s="41"/>
      <c r="J22" s="6"/>
      <c r="K22" s="41"/>
      <c r="L22" s="59"/>
      <c r="M22" s="6"/>
      <c r="N22" s="27"/>
      <c r="O22" s="86">
        <f t="shared" si="0"/>
        <v>0</v>
      </c>
      <c r="P22" s="85">
        <f t="shared" si="1"/>
        <v>0</v>
      </c>
    </row>
    <row r="23" spans="1:16" x14ac:dyDescent="0.25">
      <c r="A23" s="87" t="s">
        <v>28</v>
      </c>
      <c r="B23" s="14"/>
      <c r="C23" s="5"/>
      <c r="D23" s="6"/>
      <c r="E23" s="6"/>
      <c r="F23" s="6"/>
      <c r="G23" s="41"/>
      <c r="H23" s="41"/>
      <c r="I23" s="41"/>
      <c r="J23" s="6"/>
      <c r="K23" s="41"/>
      <c r="L23" s="59"/>
      <c r="M23" s="6"/>
      <c r="N23" s="27"/>
      <c r="O23" s="86">
        <f t="shared" si="0"/>
        <v>0</v>
      </c>
      <c r="P23" s="85">
        <f t="shared" si="1"/>
        <v>0</v>
      </c>
    </row>
    <row r="24" spans="1:16" x14ac:dyDescent="0.25">
      <c r="A24" s="87" t="s">
        <v>29</v>
      </c>
      <c r="B24" s="14"/>
      <c r="C24" s="5"/>
      <c r="D24" s="6"/>
      <c r="E24" s="6"/>
      <c r="F24" s="6"/>
      <c r="G24" s="41"/>
      <c r="H24" s="41"/>
      <c r="I24" s="41"/>
      <c r="J24" s="6"/>
      <c r="K24" s="41"/>
      <c r="L24" s="59"/>
      <c r="M24" s="6"/>
      <c r="N24" s="27"/>
      <c r="O24" s="86">
        <f t="shared" si="0"/>
        <v>0</v>
      </c>
      <c r="P24" s="85">
        <f t="shared" si="1"/>
        <v>0</v>
      </c>
    </row>
    <row r="25" spans="1:16" x14ac:dyDescent="0.25">
      <c r="A25" s="87" t="s">
        <v>30</v>
      </c>
      <c r="B25" s="14"/>
      <c r="C25" s="5"/>
      <c r="D25" s="6"/>
      <c r="E25" s="6"/>
      <c r="F25" s="6"/>
      <c r="G25" s="41"/>
      <c r="H25" s="41"/>
      <c r="I25" s="41"/>
      <c r="J25" s="6"/>
      <c r="K25" s="41"/>
      <c r="L25" s="59"/>
      <c r="M25" s="6"/>
      <c r="N25" s="27"/>
      <c r="O25" s="86">
        <f t="shared" si="0"/>
        <v>0</v>
      </c>
      <c r="P25" s="85">
        <f t="shared" si="1"/>
        <v>0</v>
      </c>
    </row>
    <row r="26" spans="1:16" x14ac:dyDescent="0.25">
      <c r="A26" s="87" t="s">
        <v>31</v>
      </c>
      <c r="B26" s="14"/>
      <c r="C26" s="5"/>
      <c r="D26" s="6"/>
      <c r="E26" s="6"/>
      <c r="F26" s="6"/>
      <c r="G26" s="41"/>
      <c r="H26" s="41"/>
      <c r="I26" s="41"/>
      <c r="J26" s="6"/>
      <c r="K26" s="41"/>
      <c r="L26" s="59"/>
      <c r="M26" s="6"/>
      <c r="N26" s="27"/>
      <c r="O26" s="86">
        <f t="shared" si="0"/>
        <v>0</v>
      </c>
      <c r="P26" s="85">
        <f t="shared" si="1"/>
        <v>0</v>
      </c>
    </row>
    <row r="27" spans="1:16" x14ac:dyDescent="0.25">
      <c r="A27" s="87" t="s">
        <v>32</v>
      </c>
      <c r="B27" s="14"/>
      <c r="C27" s="5"/>
      <c r="D27" s="6"/>
      <c r="E27" s="6"/>
      <c r="F27" s="6"/>
      <c r="G27" s="41"/>
      <c r="H27" s="41"/>
      <c r="I27" s="41"/>
      <c r="J27" s="6"/>
      <c r="K27" s="41"/>
      <c r="L27" s="59"/>
      <c r="M27" s="6"/>
      <c r="N27" s="27"/>
      <c r="O27" s="86">
        <f t="shared" si="0"/>
        <v>0</v>
      </c>
      <c r="P27" s="85">
        <f t="shared" si="1"/>
        <v>0</v>
      </c>
    </row>
    <row r="28" spans="1:16" x14ac:dyDescent="0.25">
      <c r="A28" s="87" t="s">
        <v>33</v>
      </c>
      <c r="B28" s="14"/>
      <c r="C28" s="5"/>
      <c r="D28" s="6"/>
      <c r="E28" s="6"/>
      <c r="F28" s="6"/>
      <c r="G28" s="41"/>
      <c r="H28" s="41"/>
      <c r="I28" s="41"/>
      <c r="J28" s="6"/>
      <c r="K28" s="41"/>
      <c r="L28" s="59"/>
      <c r="M28" s="6"/>
      <c r="N28" s="27"/>
      <c r="O28" s="86">
        <f t="shared" si="0"/>
        <v>0</v>
      </c>
      <c r="P28" s="85">
        <f t="shared" si="1"/>
        <v>0</v>
      </c>
    </row>
    <row r="29" spans="1:16" x14ac:dyDescent="0.25">
      <c r="A29" s="87" t="s">
        <v>34</v>
      </c>
      <c r="B29" s="14"/>
      <c r="C29" s="5"/>
      <c r="D29" s="6"/>
      <c r="E29" s="6"/>
      <c r="F29" s="6"/>
      <c r="G29" s="41"/>
      <c r="H29" s="41"/>
      <c r="I29" s="41"/>
      <c r="J29" s="6"/>
      <c r="K29" s="41"/>
      <c r="L29" s="59"/>
      <c r="M29" s="6"/>
      <c r="N29" s="27"/>
      <c r="O29" s="86">
        <f t="shared" si="0"/>
        <v>0</v>
      </c>
      <c r="P29" s="85">
        <f t="shared" si="1"/>
        <v>0</v>
      </c>
    </row>
    <row r="30" spans="1:16" x14ac:dyDescent="0.25">
      <c r="A30" s="87" t="s">
        <v>49</v>
      </c>
      <c r="B30" s="14"/>
      <c r="C30" s="5"/>
      <c r="D30" s="6"/>
      <c r="E30" s="6"/>
      <c r="F30" s="6"/>
      <c r="G30" s="41"/>
      <c r="H30" s="41"/>
      <c r="I30" s="41"/>
      <c r="J30" s="6"/>
      <c r="K30" s="41"/>
      <c r="L30" s="59"/>
      <c r="M30" s="6"/>
      <c r="N30" s="27"/>
      <c r="O30" s="86">
        <f t="shared" si="0"/>
        <v>0</v>
      </c>
      <c r="P30" s="85">
        <f t="shared" si="1"/>
        <v>0</v>
      </c>
    </row>
    <row r="31" spans="1:16" ht="15.75" thickBot="1" x14ac:dyDescent="0.3">
      <c r="A31" s="87" t="s">
        <v>65</v>
      </c>
      <c r="B31" s="19"/>
      <c r="C31" s="5"/>
      <c r="D31" s="6"/>
      <c r="E31" s="6"/>
      <c r="F31" s="6"/>
      <c r="G31" s="41"/>
      <c r="H31" s="41"/>
      <c r="I31" s="41"/>
      <c r="J31" s="6"/>
      <c r="K31" s="41"/>
      <c r="L31" s="59"/>
      <c r="M31" s="6"/>
      <c r="N31" s="27"/>
      <c r="O31" s="86">
        <f t="shared" si="0"/>
        <v>0</v>
      </c>
      <c r="P31" s="85">
        <f t="shared" si="1"/>
        <v>0</v>
      </c>
    </row>
    <row r="32" spans="1:16" ht="15.75" thickBot="1" x14ac:dyDescent="0.3">
      <c r="A32" s="88"/>
      <c r="B32" s="23" t="s">
        <v>1</v>
      </c>
      <c r="C32" s="94" t="s">
        <v>66</v>
      </c>
      <c r="D32" s="8">
        <v>3</v>
      </c>
      <c r="E32" s="8">
        <v>3</v>
      </c>
      <c r="F32" s="8">
        <v>3</v>
      </c>
      <c r="G32" s="42">
        <v>3</v>
      </c>
      <c r="H32" s="42">
        <v>4</v>
      </c>
      <c r="I32" s="42">
        <v>4</v>
      </c>
      <c r="J32" s="8">
        <v>5</v>
      </c>
      <c r="K32" s="42">
        <v>5</v>
      </c>
      <c r="L32" s="61">
        <v>6</v>
      </c>
      <c r="M32" s="8">
        <v>0</v>
      </c>
      <c r="N32" s="67">
        <v>0</v>
      </c>
      <c r="O32" s="73">
        <f>SUM(C32+D32+E32+F32+J32+L32+M32)</f>
        <v>25</v>
      </c>
      <c r="P32" s="74">
        <f>SUM(G32+H32+I32+K32+N32)</f>
        <v>16</v>
      </c>
    </row>
  </sheetData>
  <sortState xmlns:xlrd2="http://schemas.microsoft.com/office/spreadsheetml/2017/richdata2" ref="A2:P13">
    <sortCondition ref="P2:P13"/>
  </sortState>
  <phoneticPr fontId="3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90" orientation="landscape" r:id="rId1"/>
  <headerFooter>
    <oddHeader xml:space="preserve">&amp;L&amp;"-,Tučné"&amp;18SH ČMS - OSH Klatovy&amp;C&amp;"-,Tučné"&amp;16Nejlepší čas - Ženy &amp;R&amp;"-,Tučné"&amp;14   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C18FF-213E-4D88-93AA-B5949227B436}">
  <dimension ref="A1:D31"/>
  <sheetViews>
    <sheetView workbookViewId="0">
      <selection activeCell="A12" sqref="A12"/>
    </sheetView>
  </sheetViews>
  <sheetFormatPr defaultRowHeight="15" x14ac:dyDescent="0.25"/>
  <cols>
    <col min="1" max="1" width="22.28515625" customWidth="1"/>
    <col min="2" max="2" width="11.140625" style="18" customWidth="1"/>
    <col min="3" max="3" width="11.140625" customWidth="1"/>
    <col min="4" max="4" width="9.140625" style="18"/>
  </cols>
  <sheetData>
    <row r="1" spans="1:4" ht="45" customHeight="1" x14ac:dyDescent="0.25">
      <c r="A1" s="348" t="s">
        <v>0</v>
      </c>
      <c r="B1" s="31" t="s">
        <v>5</v>
      </c>
      <c r="C1" s="31" t="s">
        <v>6</v>
      </c>
      <c r="D1" s="31" t="s">
        <v>4</v>
      </c>
    </row>
    <row r="2" spans="1:4" x14ac:dyDescent="0.25">
      <c r="A2" s="349" t="s">
        <v>55</v>
      </c>
      <c r="B2" s="24">
        <v>1</v>
      </c>
      <c r="C2" s="24"/>
      <c r="D2" s="24"/>
    </row>
    <row r="3" spans="1:4" x14ac:dyDescent="0.25">
      <c r="A3" s="349" t="s">
        <v>344</v>
      </c>
      <c r="B3" s="24">
        <v>10</v>
      </c>
      <c r="C3" s="24">
        <v>1</v>
      </c>
      <c r="D3" s="24"/>
    </row>
    <row r="4" spans="1:4" x14ac:dyDescent="0.25">
      <c r="A4" s="349" t="s">
        <v>271</v>
      </c>
      <c r="B4" s="24">
        <v>1</v>
      </c>
      <c r="C4" s="24"/>
      <c r="D4" s="24"/>
    </row>
    <row r="5" spans="1:4" x14ac:dyDescent="0.25">
      <c r="A5" s="349" t="s">
        <v>340</v>
      </c>
      <c r="B5" s="24">
        <v>1</v>
      </c>
      <c r="C5" s="24">
        <v>1</v>
      </c>
      <c r="D5" s="24"/>
    </row>
    <row r="6" spans="1:4" x14ac:dyDescent="0.25">
      <c r="A6" s="349" t="s">
        <v>291</v>
      </c>
      <c r="B6" s="24">
        <v>1</v>
      </c>
      <c r="C6" s="24"/>
      <c r="D6" s="24"/>
    </row>
    <row r="7" spans="1:4" x14ac:dyDescent="0.25">
      <c r="A7" s="349" t="s">
        <v>60</v>
      </c>
      <c r="B7" s="24">
        <v>1</v>
      </c>
      <c r="C7" s="24"/>
      <c r="D7" s="24"/>
    </row>
    <row r="8" spans="1:4" x14ac:dyDescent="0.25">
      <c r="A8" s="349" t="s">
        <v>51</v>
      </c>
      <c r="B8" s="24">
        <v>10</v>
      </c>
      <c r="C8" s="24">
        <v>1</v>
      </c>
      <c r="D8" s="24"/>
    </row>
    <row r="9" spans="1:4" x14ac:dyDescent="0.25">
      <c r="A9" s="349" t="s">
        <v>334</v>
      </c>
      <c r="B9" s="24">
        <v>1</v>
      </c>
      <c r="C9" s="24">
        <v>1</v>
      </c>
      <c r="D9" s="24"/>
    </row>
    <row r="10" spans="1:4" x14ac:dyDescent="0.25">
      <c r="A10" s="349" t="s">
        <v>168</v>
      </c>
      <c r="B10" s="24">
        <v>2</v>
      </c>
      <c r="C10" s="24">
        <v>1</v>
      </c>
      <c r="D10" s="24"/>
    </row>
    <row r="11" spans="1:4" x14ac:dyDescent="0.25">
      <c r="A11" s="349" t="s">
        <v>290</v>
      </c>
      <c r="B11" s="24">
        <v>1</v>
      </c>
      <c r="C11" s="24"/>
      <c r="D11" s="24"/>
    </row>
    <row r="12" spans="1:4" x14ac:dyDescent="0.25">
      <c r="A12" s="349" t="s">
        <v>54</v>
      </c>
      <c r="B12" s="24">
        <v>10</v>
      </c>
      <c r="C12" s="24"/>
      <c r="D12" s="24"/>
    </row>
    <row r="13" spans="1:4" x14ac:dyDescent="0.25">
      <c r="A13" s="349" t="s">
        <v>170</v>
      </c>
      <c r="B13" s="24">
        <v>20</v>
      </c>
      <c r="C13" s="24">
        <v>1</v>
      </c>
      <c r="D13" s="24"/>
    </row>
    <row r="14" spans="1:4" x14ac:dyDescent="0.25">
      <c r="A14" s="349" t="s">
        <v>275</v>
      </c>
      <c r="B14" s="24">
        <v>1</v>
      </c>
      <c r="C14" s="24"/>
      <c r="D14" s="24"/>
    </row>
    <row r="15" spans="1:4" x14ac:dyDescent="0.25">
      <c r="A15" s="349" t="s">
        <v>52</v>
      </c>
      <c r="B15" s="24">
        <v>10</v>
      </c>
      <c r="C15" s="24"/>
      <c r="D15" s="24"/>
    </row>
    <row r="16" spans="1:4" x14ac:dyDescent="0.25">
      <c r="A16" s="349" t="s">
        <v>59</v>
      </c>
      <c r="B16" s="24">
        <v>10</v>
      </c>
      <c r="C16" s="24"/>
      <c r="D16" s="24"/>
    </row>
    <row r="17" spans="1:4" x14ac:dyDescent="0.25">
      <c r="A17" s="349" t="s">
        <v>333</v>
      </c>
      <c r="B17" s="24">
        <v>1</v>
      </c>
      <c r="C17" s="24"/>
      <c r="D17" s="24"/>
    </row>
    <row r="18" spans="1:4" x14ac:dyDescent="0.25">
      <c r="A18" s="349" t="s">
        <v>169</v>
      </c>
      <c r="B18" s="24">
        <v>1</v>
      </c>
      <c r="C18" s="24"/>
      <c r="D18" s="24"/>
    </row>
    <row r="19" spans="1:4" x14ac:dyDescent="0.25">
      <c r="A19" s="349" t="s">
        <v>287</v>
      </c>
      <c r="B19" s="24">
        <v>1</v>
      </c>
      <c r="C19" s="24">
        <v>1</v>
      </c>
      <c r="D19" s="24"/>
    </row>
    <row r="20" spans="1:4" x14ac:dyDescent="0.25">
      <c r="A20" s="349" t="s">
        <v>57</v>
      </c>
      <c r="B20" s="24">
        <v>1</v>
      </c>
      <c r="C20" s="24"/>
      <c r="D20" s="24"/>
    </row>
    <row r="21" spans="1:4" x14ac:dyDescent="0.25">
      <c r="A21" s="349" t="s">
        <v>53</v>
      </c>
      <c r="B21" s="24">
        <v>20</v>
      </c>
      <c r="C21" s="24"/>
      <c r="D21" s="24"/>
    </row>
    <row r="22" spans="1:4" x14ac:dyDescent="0.25">
      <c r="A22" s="349" t="s">
        <v>341</v>
      </c>
      <c r="B22" s="24">
        <v>1</v>
      </c>
      <c r="C22" s="24">
        <v>1</v>
      </c>
      <c r="D22" s="24"/>
    </row>
    <row r="23" spans="1:4" x14ac:dyDescent="0.25">
      <c r="A23" s="349" t="s">
        <v>144</v>
      </c>
      <c r="B23" s="24">
        <v>1</v>
      </c>
      <c r="C23" s="24"/>
      <c r="D23" s="24"/>
    </row>
    <row r="24" spans="1:4" x14ac:dyDescent="0.25">
      <c r="A24" s="349" t="s">
        <v>61</v>
      </c>
      <c r="B24" s="24">
        <v>2</v>
      </c>
      <c r="C24" s="24"/>
      <c r="D24" s="24"/>
    </row>
    <row r="25" spans="1:4" x14ac:dyDescent="0.25">
      <c r="A25" s="349" t="s">
        <v>292</v>
      </c>
      <c r="B25" s="24">
        <v>1</v>
      </c>
      <c r="C25" s="24"/>
      <c r="D25" s="24"/>
    </row>
    <row r="26" spans="1:4" x14ac:dyDescent="0.25">
      <c r="A26" s="349" t="s">
        <v>332</v>
      </c>
      <c r="B26" s="24">
        <v>1</v>
      </c>
      <c r="C26" s="24"/>
      <c r="D26" s="24"/>
    </row>
    <row r="27" spans="1:4" x14ac:dyDescent="0.25">
      <c r="A27" s="349" t="s">
        <v>345</v>
      </c>
      <c r="B27" s="24"/>
      <c r="C27" s="24">
        <v>1</v>
      </c>
      <c r="D27" s="24"/>
    </row>
    <row r="28" spans="1:4" x14ac:dyDescent="0.25">
      <c r="A28" s="350"/>
      <c r="B28" s="32"/>
      <c r="C28" s="32"/>
      <c r="D28" s="32"/>
    </row>
    <row r="29" spans="1:4" x14ac:dyDescent="0.25">
      <c r="A29" s="350"/>
      <c r="B29" s="32"/>
      <c r="C29" s="32"/>
      <c r="D29" s="32"/>
    </row>
    <row r="30" spans="1:4" ht="15.75" thickBot="1" x14ac:dyDescent="0.3">
      <c r="A30" s="350"/>
      <c r="B30" s="351"/>
      <c r="C30" s="351"/>
      <c r="D30" s="351"/>
    </row>
    <row r="31" spans="1:4" ht="15.75" thickBot="1" x14ac:dyDescent="0.3">
      <c r="A31" s="33"/>
      <c r="B31" s="35">
        <f>SUBTOTAL(109,B2:B30)</f>
        <v>110</v>
      </c>
      <c r="C31" s="34">
        <f>SUBTOTAL(109,C2:C30)</f>
        <v>9</v>
      </c>
      <c r="D31" s="22">
        <f>SUM(D2:D30)</f>
        <v>0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5943F-F6B5-4813-8D6D-0F17E6C119AF}">
  <dimension ref="A1:G19"/>
  <sheetViews>
    <sheetView tabSelected="1" workbookViewId="0">
      <selection activeCell="A24" sqref="A24"/>
    </sheetView>
  </sheetViews>
  <sheetFormatPr defaultRowHeight="15" x14ac:dyDescent="0.25"/>
  <cols>
    <col min="2" max="2" width="19.28515625" customWidth="1"/>
  </cols>
  <sheetData>
    <row r="1" spans="1:7" ht="24" thickBot="1" x14ac:dyDescent="0.4">
      <c r="A1" s="290" t="s">
        <v>330</v>
      </c>
      <c r="B1" s="290"/>
      <c r="C1" s="290"/>
      <c r="D1" s="290"/>
    </row>
    <row r="2" spans="1:7" ht="24.75" thickBot="1" x14ac:dyDescent="0.3">
      <c r="A2" s="259" t="s">
        <v>3</v>
      </c>
      <c r="B2" s="260" t="s">
        <v>0</v>
      </c>
      <c r="C2" s="261" t="s">
        <v>38</v>
      </c>
      <c r="D2" s="261" t="s">
        <v>40</v>
      </c>
      <c r="E2" s="294" t="s">
        <v>331</v>
      </c>
      <c r="F2" s="294"/>
      <c r="G2" s="294"/>
    </row>
    <row r="3" spans="1:7" x14ac:dyDescent="0.25">
      <c r="A3" s="262" t="s">
        <v>7</v>
      </c>
      <c r="B3" s="263" t="s">
        <v>53</v>
      </c>
      <c r="C3" s="264">
        <v>36</v>
      </c>
      <c r="D3" s="265" t="s">
        <v>7</v>
      </c>
      <c r="E3" s="266">
        <v>19.670000000000002</v>
      </c>
      <c r="G3" s="267"/>
    </row>
    <row r="4" spans="1:7" x14ac:dyDescent="0.25">
      <c r="A4" s="262" t="s">
        <v>8</v>
      </c>
      <c r="B4" s="268" t="s">
        <v>54</v>
      </c>
      <c r="C4" s="264">
        <v>32</v>
      </c>
      <c r="D4" s="265" t="s">
        <v>8</v>
      </c>
      <c r="E4" s="266">
        <v>19.52</v>
      </c>
      <c r="G4" s="267"/>
    </row>
    <row r="5" spans="1:7" x14ac:dyDescent="0.25">
      <c r="A5" s="262" t="s">
        <v>9</v>
      </c>
      <c r="B5" s="263" t="s">
        <v>170</v>
      </c>
      <c r="C5" s="264">
        <v>32</v>
      </c>
      <c r="D5" s="265" t="s">
        <v>9</v>
      </c>
      <c r="E5" s="266">
        <v>20.93</v>
      </c>
      <c r="G5" s="267"/>
    </row>
    <row r="6" spans="1:7" x14ac:dyDescent="0.25">
      <c r="A6" s="262" t="s">
        <v>10</v>
      </c>
      <c r="B6" s="263" t="s">
        <v>332</v>
      </c>
      <c r="C6" s="264">
        <v>13</v>
      </c>
      <c r="D6" s="265" t="s">
        <v>10</v>
      </c>
      <c r="E6" s="266">
        <v>19.07</v>
      </c>
      <c r="G6" s="267"/>
    </row>
    <row r="7" spans="1:7" x14ac:dyDescent="0.25">
      <c r="A7" s="262" t="s">
        <v>11</v>
      </c>
      <c r="B7" s="263" t="s">
        <v>333</v>
      </c>
      <c r="C7" s="264">
        <v>9</v>
      </c>
      <c r="D7" s="265" t="s">
        <v>11</v>
      </c>
      <c r="E7" s="266">
        <v>23.44</v>
      </c>
      <c r="G7" s="267"/>
    </row>
    <row r="8" spans="1:7" x14ac:dyDescent="0.25">
      <c r="A8" s="262" t="s">
        <v>12</v>
      </c>
      <c r="B8" s="263" t="s">
        <v>57</v>
      </c>
      <c r="C8" s="264">
        <v>8</v>
      </c>
      <c r="D8" s="265" t="s">
        <v>12</v>
      </c>
      <c r="E8" s="266">
        <v>24.33</v>
      </c>
      <c r="G8" s="267"/>
    </row>
    <row r="9" spans="1:7" x14ac:dyDescent="0.25">
      <c r="A9" s="262" t="s">
        <v>13</v>
      </c>
      <c r="B9" s="269" t="s">
        <v>334</v>
      </c>
      <c r="C9" s="264">
        <v>7</v>
      </c>
      <c r="D9" s="265" t="s">
        <v>13</v>
      </c>
      <c r="E9" s="266">
        <v>26.8</v>
      </c>
      <c r="G9" s="267"/>
    </row>
    <row r="10" spans="1:7" x14ac:dyDescent="0.25">
      <c r="A10" s="262" t="s">
        <v>14</v>
      </c>
      <c r="B10" s="263" t="s">
        <v>271</v>
      </c>
      <c r="C10" s="264">
        <v>6</v>
      </c>
      <c r="D10" s="265" t="s">
        <v>14</v>
      </c>
      <c r="E10" s="266">
        <v>26.8</v>
      </c>
      <c r="G10" s="267"/>
    </row>
    <row r="11" spans="1:7" x14ac:dyDescent="0.25">
      <c r="A11" s="262" t="s">
        <v>15</v>
      </c>
      <c r="B11" s="263" t="s">
        <v>52</v>
      </c>
      <c r="C11" s="264">
        <v>6</v>
      </c>
      <c r="D11" s="265" t="s">
        <v>15</v>
      </c>
      <c r="E11" s="266">
        <v>32.090000000000003</v>
      </c>
      <c r="G11" s="267"/>
    </row>
    <row r="12" spans="1:7" ht="15.75" thickBot="1" x14ac:dyDescent="0.3">
      <c r="A12" s="262" t="s">
        <v>16</v>
      </c>
      <c r="B12" s="270" t="s">
        <v>275</v>
      </c>
      <c r="C12" s="271">
        <v>4</v>
      </c>
      <c r="D12" s="272" t="s">
        <v>16</v>
      </c>
      <c r="E12" s="273">
        <v>29.13</v>
      </c>
      <c r="F12" s="274"/>
      <c r="G12" s="275"/>
    </row>
    <row r="13" spans="1:7" ht="24" thickBot="1" x14ac:dyDescent="0.4">
      <c r="A13" s="292" t="s">
        <v>335</v>
      </c>
      <c r="B13" s="292"/>
      <c r="C13" s="292"/>
      <c r="D13" s="292"/>
      <c r="G13" s="267"/>
    </row>
    <row r="14" spans="1:7" ht="24.75" thickBot="1" x14ac:dyDescent="0.3">
      <c r="A14" s="259" t="s">
        <v>3</v>
      </c>
      <c r="B14" s="260" t="s">
        <v>0</v>
      </c>
      <c r="C14" s="261" t="s">
        <v>38</v>
      </c>
      <c r="D14" s="261" t="s">
        <v>40</v>
      </c>
      <c r="E14" s="293" t="s">
        <v>336</v>
      </c>
      <c r="F14" s="293"/>
      <c r="G14" s="293"/>
    </row>
    <row r="15" spans="1:7" x14ac:dyDescent="0.25">
      <c r="A15" s="262" t="s">
        <v>7</v>
      </c>
      <c r="B15" s="276" t="s">
        <v>53</v>
      </c>
      <c r="C15" s="264">
        <v>39</v>
      </c>
      <c r="D15" s="265">
        <v>1</v>
      </c>
      <c r="E15" s="277">
        <v>23.76</v>
      </c>
      <c r="G15" s="267"/>
    </row>
    <row r="16" spans="1:7" x14ac:dyDescent="0.25">
      <c r="A16" s="262" t="s">
        <v>8</v>
      </c>
      <c r="B16" s="263" t="s">
        <v>337</v>
      </c>
      <c r="C16" s="264">
        <v>36</v>
      </c>
      <c r="D16" s="265">
        <v>2</v>
      </c>
      <c r="E16" s="277">
        <v>23.56</v>
      </c>
      <c r="G16" s="267"/>
    </row>
    <row r="17" spans="1:7" x14ac:dyDescent="0.25">
      <c r="A17" s="262" t="s">
        <v>9</v>
      </c>
      <c r="B17" s="263" t="s">
        <v>170</v>
      </c>
      <c r="C17" s="264">
        <v>31</v>
      </c>
      <c r="D17" s="265">
        <v>3</v>
      </c>
      <c r="E17" s="277">
        <v>26.78</v>
      </c>
      <c r="G17" s="267"/>
    </row>
    <row r="18" spans="1:7" x14ac:dyDescent="0.25">
      <c r="A18" s="262" t="s">
        <v>10</v>
      </c>
      <c r="B18" s="263" t="s">
        <v>61</v>
      </c>
      <c r="C18" s="264">
        <v>23</v>
      </c>
      <c r="D18" s="265">
        <v>4</v>
      </c>
      <c r="E18" s="277">
        <v>27.06</v>
      </c>
      <c r="G18" s="267"/>
    </row>
    <row r="19" spans="1:7" ht="15.75" thickBot="1" x14ac:dyDescent="0.3">
      <c r="A19" s="262" t="s">
        <v>11</v>
      </c>
      <c r="B19" s="270" t="s">
        <v>287</v>
      </c>
      <c r="C19" s="278">
        <v>6</v>
      </c>
      <c r="D19" s="279">
        <v>5</v>
      </c>
      <c r="E19" s="280">
        <v>47.12</v>
      </c>
      <c r="F19" s="274"/>
      <c r="G19" s="275"/>
    </row>
  </sheetData>
  <mergeCells count="4">
    <mergeCell ref="A1:D1"/>
    <mergeCell ref="E2:G2"/>
    <mergeCell ref="A13:D13"/>
    <mergeCell ref="E14:G14"/>
  </mergeCells>
  <phoneticPr fontId="3" type="noConversion"/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&amp;L&amp;"-,Tučné"&amp;18SH ČMS - OSH Klatovy&amp;R&amp;"-,Tučné"&amp;18Výsledky PHL - 2024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20206-D52F-4164-AFAD-F6F7E01EE6A1}">
  <dimension ref="A1:R33"/>
  <sheetViews>
    <sheetView zoomScaleNormal="100" workbookViewId="0">
      <selection activeCell="I5" sqref="I5"/>
    </sheetView>
  </sheetViews>
  <sheetFormatPr defaultRowHeight="15" x14ac:dyDescent="0.25"/>
  <cols>
    <col min="1" max="1" width="4.5703125" style="18" customWidth="1"/>
    <col min="2" max="2" width="12.85546875" customWidth="1"/>
    <col min="3" max="3" width="8.85546875" customWidth="1"/>
    <col min="4" max="4" width="8.85546875" style="62" customWidth="1"/>
    <col min="5" max="6" width="8.85546875" customWidth="1"/>
    <col min="7" max="8" width="8.85546875" style="43" customWidth="1"/>
    <col min="9" max="9" width="8.85546875" customWidth="1"/>
    <col min="10" max="10" width="9" style="43" customWidth="1"/>
    <col min="11" max="11" width="8.85546875" style="43" customWidth="1"/>
    <col min="12" max="12" width="8.85546875" customWidth="1"/>
    <col min="13" max="13" width="8.85546875" style="258" customWidth="1"/>
    <col min="14" max="14" width="8.85546875" style="51" customWidth="1"/>
    <col min="15" max="16" width="6.5703125" customWidth="1"/>
    <col min="17" max="18" width="6.5703125" style="18" customWidth="1"/>
  </cols>
  <sheetData>
    <row r="1" spans="1:18" ht="37.5" customHeight="1" thickBot="1" x14ac:dyDescent="0.6">
      <c r="A1" s="295" t="s">
        <v>327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</row>
    <row r="2" spans="1:18" ht="34.5" customHeight="1" thickBot="1" x14ac:dyDescent="0.3">
      <c r="A2" s="22" t="s">
        <v>3</v>
      </c>
      <c r="B2" s="9" t="s">
        <v>0</v>
      </c>
      <c r="C2" s="10" t="s">
        <v>62</v>
      </c>
      <c r="D2" s="11" t="s">
        <v>41</v>
      </c>
      <c r="E2" s="11" t="s">
        <v>42</v>
      </c>
      <c r="F2" s="11" t="s">
        <v>43</v>
      </c>
      <c r="G2" s="36" t="s">
        <v>43</v>
      </c>
      <c r="H2" s="36" t="s">
        <v>44</v>
      </c>
      <c r="I2" s="36" t="s">
        <v>45</v>
      </c>
      <c r="J2" s="11" t="s">
        <v>63</v>
      </c>
      <c r="K2" s="37" t="s">
        <v>46</v>
      </c>
      <c r="L2" s="25" t="s">
        <v>47</v>
      </c>
      <c r="M2" s="245" t="s">
        <v>48</v>
      </c>
      <c r="N2" s="64" t="s">
        <v>64</v>
      </c>
      <c r="O2" s="12" t="s">
        <v>37</v>
      </c>
      <c r="P2" s="12" t="s">
        <v>39</v>
      </c>
      <c r="Q2" s="38" t="s">
        <v>38</v>
      </c>
      <c r="R2" s="38" t="s">
        <v>40</v>
      </c>
    </row>
    <row r="3" spans="1:18" x14ac:dyDescent="0.25">
      <c r="A3" s="77" t="s">
        <v>7</v>
      </c>
      <c r="B3" s="14" t="s">
        <v>51</v>
      </c>
      <c r="C3" s="2">
        <v>10</v>
      </c>
      <c r="D3" s="58">
        <v>9</v>
      </c>
      <c r="E3" s="3">
        <v>10</v>
      </c>
      <c r="F3" s="3">
        <v>10</v>
      </c>
      <c r="G3" s="47"/>
      <c r="H3" s="47"/>
      <c r="I3" s="49"/>
      <c r="J3" s="26">
        <v>10</v>
      </c>
      <c r="K3" s="49"/>
      <c r="L3" s="26">
        <v>9</v>
      </c>
      <c r="M3" s="254"/>
      <c r="N3" s="90"/>
      <c r="O3" s="16">
        <f>SUM(C3+D3+E3+F3+J3+L3+M3)</f>
        <v>58</v>
      </c>
      <c r="P3" s="15"/>
      <c r="Q3" s="39">
        <f>SUM(G3+H3+I3+K3+N3)</f>
        <v>0</v>
      </c>
      <c r="R3" s="39"/>
    </row>
    <row r="4" spans="1:18" x14ac:dyDescent="0.25">
      <c r="A4" s="77" t="s">
        <v>8</v>
      </c>
      <c r="B4" s="1" t="s">
        <v>52</v>
      </c>
      <c r="C4" s="5">
        <v>9</v>
      </c>
      <c r="D4" s="59">
        <v>6</v>
      </c>
      <c r="E4" s="6">
        <v>6</v>
      </c>
      <c r="F4" s="6">
        <v>8</v>
      </c>
      <c r="G4" s="41">
        <v>6</v>
      </c>
      <c r="H4" s="41"/>
      <c r="I4" s="44"/>
      <c r="J4" s="27">
        <v>7</v>
      </c>
      <c r="K4" s="44"/>
      <c r="L4" s="27">
        <v>8</v>
      </c>
      <c r="M4" s="255"/>
      <c r="N4" s="91"/>
      <c r="O4" s="16">
        <f t="shared" ref="O4:O32" si="0">SUM(C4+D4+E4+F4+J4+L4+M4)</f>
        <v>44</v>
      </c>
      <c r="P4" s="15"/>
      <c r="Q4" s="39">
        <f t="shared" ref="Q4:Q32" si="1">SUM(G4+H4+I4+K4+N4)</f>
        <v>6</v>
      </c>
      <c r="R4" s="39"/>
    </row>
    <row r="5" spans="1:18" x14ac:dyDescent="0.25">
      <c r="A5" s="77" t="s">
        <v>9</v>
      </c>
      <c r="B5" s="14" t="s">
        <v>53</v>
      </c>
      <c r="C5" s="5">
        <v>8</v>
      </c>
      <c r="D5" s="59">
        <v>10</v>
      </c>
      <c r="E5" s="6">
        <v>7</v>
      </c>
      <c r="F5" s="6">
        <v>9</v>
      </c>
      <c r="G5" s="41">
        <v>10</v>
      </c>
      <c r="H5" s="41">
        <v>8</v>
      </c>
      <c r="I5" s="44">
        <v>8</v>
      </c>
      <c r="J5" s="27">
        <v>9</v>
      </c>
      <c r="K5" s="44">
        <v>10</v>
      </c>
      <c r="L5" s="27">
        <v>10</v>
      </c>
      <c r="M5" s="255"/>
      <c r="N5" s="91"/>
      <c r="O5" s="16">
        <f t="shared" si="0"/>
        <v>53</v>
      </c>
      <c r="P5" s="15"/>
      <c r="Q5" s="39">
        <f t="shared" si="1"/>
        <v>36</v>
      </c>
      <c r="R5" s="39"/>
    </row>
    <row r="6" spans="1:18" x14ac:dyDescent="0.25">
      <c r="A6" s="77" t="s">
        <v>10</v>
      </c>
      <c r="B6" s="14" t="s">
        <v>54</v>
      </c>
      <c r="C6" s="5">
        <v>7</v>
      </c>
      <c r="D6" s="59">
        <v>8</v>
      </c>
      <c r="E6" s="6">
        <v>8</v>
      </c>
      <c r="F6" s="6">
        <v>7</v>
      </c>
      <c r="G6" s="41">
        <v>8</v>
      </c>
      <c r="H6" s="41">
        <v>9</v>
      </c>
      <c r="I6" s="44">
        <v>10</v>
      </c>
      <c r="J6" s="27">
        <v>8</v>
      </c>
      <c r="K6" s="44">
        <v>5</v>
      </c>
      <c r="L6" s="27">
        <v>4</v>
      </c>
      <c r="M6" s="255"/>
      <c r="N6" s="91"/>
      <c r="O6" s="16">
        <f t="shared" si="0"/>
        <v>42</v>
      </c>
      <c r="P6" s="15"/>
      <c r="Q6" s="39">
        <f t="shared" si="1"/>
        <v>32</v>
      </c>
      <c r="R6" s="39"/>
    </row>
    <row r="7" spans="1:18" x14ac:dyDescent="0.25">
      <c r="A7" s="77" t="s">
        <v>11</v>
      </c>
      <c r="B7" s="14" t="s">
        <v>55</v>
      </c>
      <c r="C7" s="5">
        <v>6</v>
      </c>
      <c r="D7" s="59">
        <v>4</v>
      </c>
      <c r="E7" s="6"/>
      <c r="F7" s="6">
        <v>4</v>
      </c>
      <c r="G7" s="41"/>
      <c r="H7" s="41"/>
      <c r="I7" s="44"/>
      <c r="J7" s="27"/>
      <c r="K7" s="44"/>
      <c r="L7" s="27">
        <v>3</v>
      </c>
      <c r="M7" s="255"/>
      <c r="N7" s="91"/>
      <c r="O7" s="16">
        <f t="shared" si="0"/>
        <v>17</v>
      </c>
      <c r="P7" s="15"/>
      <c r="Q7" s="39">
        <f t="shared" si="1"/>
        <v>0</v>
      </c>
      <c r="R7" s="39"/>
    </row>
    <row r="8" spans="1:18" x14ac:dyDescent="0.25">
      <c r="A8" s="77" t="s">
        <v>12</v>
      </c>
      <c r="B8" s="14" t="s">
        <v>56</v>
      </c>
      <c r="C8" s="5">
        <v>5</v>
      </c>
      <c r="D8" s="59">
        <v>7</v>
      </c>
      <c r="E8" s="6">
        <v>9</v>
      </c>
      <c r="F8" s="6">
        <v>6</v>
      </c>
      <c r="G8" s="41"/>
      <c r="H8" s="41"/>
      <c r="I8" s="44"/>
      <c r="J8" s="27">
        <v>6</v>
      </c>
      <c r="K8" s="44">
        <v>9</v>
      </c>
      <c r="L8" s="27">
        <v>5</v>
      </c>
      <c r="M8" s="255"/>
      <c r="N8" s="91"/>
      <c r="O8" s="16">
        <f t="shared" si="0"/>
        <v>38</v>
      </c>
      <c r="P8" s="15"/>
      <c r="Q8" s="39">
        <f t="shared" si="1"/>
        <v>9</v>
      </c>
      <c r="R8" s="39"/>
    </row>
    <row r="9" spans="1:18" x14ac:dyDescent="0.25">
      <c r="A9" s="77" t="s">
        <v>13</v>
      </c>
      <c r="B9" s="4" t="s">
        <v>57</v>
      </c>
      <c r="C9" s="5">
        <v>4</v>
      </c>
      <c r="D9" s="59">
        <v>3</v>
      </c>
      <c r="E9" s="6">
        <v>3</v>
      </c>
      <c r="F9" s="6">
        <v>3</v>
      </c>
      <c r="G9" s="41"/>
      <c r="H9" s="41"/>
      <c r="I9" s="44"/>
      <c r="J9" s="27">
        <v>4</v>
      </c>
      <c r="K9" s="44">
        <v>8</v>
      </c>
      <c r="L9" s="27">
        <v>2</v>
      </c>
      <c r="M9" s="255"/>
      <c r="N9" s="91"/>
      <c r="O9" s="16">
        <f t="shared" si="0"/>
        <v>19</v>
      </c>
      <c r="P9" s="15"/>
      <c r="Q9" s="39">
        <f t="shared" si="1"/>
        <v>8</v>
      </c>
      <c r="R9" s="39"/>
    </row>
    <row r="10" spans="1:18" x14ac:dyDescent="0.25">
      <c r="A10" s="77" t="s">
        <v>14</v>
      </c>
      <c r="B10" s="14" t="s">
        <v>120</v>
      </c>
      <c r="C10" s="5"/>
      <c r="D10" s="59">
        <v>5</v>
      </c>
      <c r="E10" s="6"/>
      <c r="F10" s="6"/>
      <c r="G10" s="41"/>
      <c r="H10" s="41"/>
      <c r="I10" s="44"/>
      <c r="J10" s="27"/>
      <c r="K10" s="44"/>
      <c r="L10" s="27"/>
      <c r="M10" s="255"/>
      <c r="N10" s="91"/>
      <c r="O10" s="16">
        <f t="shared" si="0"/>
        <v>5</v>
      </c>
      <c r="P10" s="15"/>
      <c r="Q10" s="39">
        <f t="shared" si="1"/>
        <v>0</v>
      </c>
      <c r="R10" s="39"/>
    </row>
    <row r="11" spans="1:18" x14ac:dyDescent="0.25">
      <c r="A11" s="77" t="s">
        <v>15</v>
      </c>
      <c r="B11" s="14" t="s">
        <v>143</v>
      </c>
      <c r="C11" s="5"/>
      <c r="D11" s="59"/>
      <c r="E11" s="6">
        <v>5</v>
      </c>
      <c r="F11" s="6"/>
      <c r="G11" s="41"/>
      <c r="H11" s="41"/>
      <c r="I11" s="44"/>
      <c r="J11" s="27"/>
      <c r="K11" s="44"/>
      <c r="L11" s="27"/>
      <c r="M11" s="255"/>
      <c r="N11" s="91"/>
      <c r="O11" s="16">
        <f t="shared" si="0"/>
        <v>5</v>
      </c>
      <c r="P11" s="15"/>
      <c r="Q11" s="39">
        <f t="shared" si="1"/>
        <v>0</v>
      </c>
      <c r="R11" s="39"/>
    </row>
    <row r="12" spans="1:18" x14ac:dyDescent="0.25">
      <c r="A12" s="77" t="s">
        <v>16</v>
      </c>
      <c r="B12" s="14" t="s">
        <v>144</v>
      </c>
      <c r="C12" s="5"/>
      <c r="D12" s="59"/>
      <c r="E12" s="6">
        <v>4</v>
      </c>
      <c r="F12" s="6"/>
      <c r="G12" s="41"/>
      <c r="H12" s="41"/>
      <c r="I12" s="44"/>
      <c r="J12" s="27"/>
      <c r="K12" s="44"/>
      <c r="L12" s="27"/>
      <c r="M12" s="255"/>
      <c r="N12" s="91"/>
      <c r="O12" s="16">
        <f t="shared" si="0"/>
        <v>4</v>
      </c>
      <c r="P12" s="15"/>
      <c r="Q12" s="39">
        <f t="shared" si="1"/>
        <v>0</v>
      </c>
      <c r="R12" s="39"/>
    </row>
    <row r="13" spans="1:18" x14ac:dyDescent="0.25">
      <c r="A13" s="77" t="s">
        <v>17</v>
      </c>
      <c r="B13" s="14" t="s">
        <v>168</v>
      </c>
      <c r="C13" s="5"/>
      <c r="D13" s="59"/>
      <c r="E13" s="6"/>
      <c r="F13" s="6">
        <v>5</v>
      </c>
      <c r="G13" s="41"/>
      <c r="H13" s="41"/>
      <c r="I13" s="44"/>
      <c r="J13" s="27">
        <v>5</v>
      </c>
      <c r="K13" s="44"/>
      <c r="L13" s="27">
        <v>7</v>
      </c>
      <c r="M13" s="255"/>
      <c r="N13" s="91"/>
      <c r="O13" s="16">
        <f t="shared" si="0"/>
        <v>17</v>
      </c>
      <c r="P13" s="15"/>
      <c r="Q13" s="39">
        <f t="shared" si="1"/>
        <v>0</v>
      </c>
      <c r="R13" s="39"/>
    </row>
    <row r="14" spans="1:18" x14ac:dyDescent="0.25">
      <c r="A14" s="77" t="s">
        <v>18</v>
      </c>
      <c r="B14" s="14" t="s">
        <v>169</v>
      </c>
      <c r="C14" s="5"/>
      <c r="D14" s="59"/>
      <c r="E14" s="6"/>
      <c r="F14" s="6">
        <v>2</v>
      </c>
      <c r="G14" s="41"/>
      <c r="H14" s="41"/>
      <c r="I14" s="44"/>
      <c r="J14" s="27"/>
      <c r="K14" s="44"/>
      <c r="L14" s="27"/>
      <c r="M14" s="255"/>
      <c r="N14" s="91"/>
      <c r="O14" s="16">
        <f t="shared" si="0"/>
        <v>2</v>
      </c>
      <c r="P14" s="15"/>
      <c r="Q14" s="39">
        <f t="shared" si="1"/>
        <v>0</v>
      </c>
      <c r="R14" s="39"/>
    </row>
    <row r="15" spans="1:18" x14ac:dyDescent="0.25">
      <c r="A15" s="77" t="s">
        <v>19</v>
      </c>
      <c r="B15" s="14" t="s">
        <v>170</v>
      </c>
      <c r="C15" s="5"/>
      <c r="D15" s="59"/>
      <c r="E15" s="6"/>
      <c r="F15" s="6"/>
      <c r="G15" s="41">
        <v>9</v>
      </c>
      <c r="H15" s="41">
        <v>7</v>
      </c>
      <c r="I15" s="44">
        <v>9</v>
      </c>
      <c r="J15" s="27"/>
      <c r="K15" s="44">
        <v>7</v>
      </c>
      <c r="L15" s="27"/>
      <c r="M15" s="255"/>
      <c r="N15" s="91"/>
      <c r="O15" s="16">
        <f t="shared" si="0"/>
        <v>0</v>
      </c>
      <c r="P15" s="15"/>
      <c r="Q15" s="39">
        <f t="shared" si="1"/>
        <v>32</v>
      </c>
      <c r="R15" s="39"/>
    </row>
    <row r="16" spans="1:18" x14ac:dyDescent="0.25">
      <c r="A16" s="77" t="s">
        <v>20</v>
      </c>
      <c r="B16" s="14" t="s">
        <v>171</v>
      </c>
      <c r="C16" s="5"/>
      <c r="D16" s="59"/>
      <c r="E16" s="6"/>
      <c r="F16" s="6"/>
      <c r="G16" s="41">
        <v>7</v>
      </c>
      <c r="H16" s="41"/>
      <c r="I16" s="44"/>
      <c r="J16" s="27"/>
      <c r="K16" s="44"/>
      <c r="L16" s="27"/>
      <c r="M16" s="255"/>
      <c r="N16" s="91"/>
      <c r="O16" s="16">
        <f t="shared" si="0"/>
        <v>0</v>
      </c>
      <c r="P16" s="15"/>
      <c r="Q16" s="39">
        <f t="shared" si="1"/>
        <v>7</v>
      </c>
      <c r="R16" s="39"/>
    </row>
    <row r="17" spans="1:18" x14ac:dyDescent="0.25">
      <c r="A17" s="77" t="s">
        <v>21</v>
      </c>
      <c r="B17" s="14" t="s">
        <v>212</v>
      </c>
      <c r="C17" s="5"/>
      <c r="D17" s="59"/>
      <c r="E17" s="6"/>
      <c r="F17" s="6"/>
      <c r="G17" s="41"/>
      <c r="H17" s="41">
        <v>10</v>
      </c>
      <c r="I17" s="44"/>
      <c r="J17" s="27"/>
      <c r="K17" s="44">
        <v>3</v>
      </c>
      <c r="L17" s="27"/>
      <c r="M17" s="255"/>
      <c r="N17" s="91"/>
      <c r="O17" s="16">
        <f t="shared" si="0"/>
        <v>0</v>
      </c>
      <c r="P17" s="15"/>
      <c r="Q17" s="39">
        <f t="shared" si="1"/>
        <v>13</v>
      </c>
      <c r="R17" s="39"/>
    </row>
    <row r="18" spans="1:18" x14ac:dyDescent="0.25">
      <c r="A18" s="77" t="s">
        <v>22</v>
      </c>
      <c r="B18" s="14" t="s">
        <v>271</v>
      </c>
      <c r="C18" s="5"/>
      <c r="D18" s="59"/>
      <c r="E18" s="6"/>
      <c r="F18" s="6"/>
      <c r="G18" s="41"/>
      <c r="H18" s="41"/>
      <c r="I18" s="44"/>
      <c r="J18" s="27"/>
      <c r="K18" s="44">
        <v>6</v>
      </c>
      <c r="L18" s="27"/>
      <c r="M18" s="255"/>
      <c r="N18" s="91"/>
      <c r="O18" s="16">
        <f t="shared" si="0"/>
        <v>0</v>
      </c>
      <c r="P18" s="15"/>
      <c r="Q18" s="39">
        <f t="shared" si="1"/>
        <v>6</v>
      </c>
      <c r="R18" s="39"/>
    </row>
    <row r="19" spans="1:18" x14ac:dyDescent="0.25">
      <c r="A19" s="77" t="s">
        <v>23</v>
      </c>
      <c r="B19" s="14" t="s">
        <v>275</v>
      </c>
      <c r="C19" s="5"/>
      <c r="D19" s="59"/>
      <c r="E19" s="6"/>
      <c r="F19" s="6"/>
      <c r="G19" s="41"/>
      <c r="H19" s="41"/>
      <c r="I19" s="44"/>
      <c r="J19" s="27"/>
      <c r="K19" s="44">
        <v>4</v>
      </c>
      <c r="L19" s="27"/>
      <c r="M19" s="255"/>
      <c r="N19" s="91"/>
      <c r="O19" s="16">
        <f t="shared" si="0"/>
        <v>0</v>
      </c>
      <c r="P19" s="15"/>
      <c r="Q19" s="39">
        <f t="shared" si="1"/>
        <v>4</v>
      </c>
      <c r="R19" s="39"/>
    </row>
    <row r="20" spans="1:18" x14ac:dyDescent="0.25">
      <c r="A20" s="77" t="s">
        <v>24</v>
      </c>
      <c r="B20" s="14" t="s">
        <v>290</v>
      </c>
      <c r="C20" s="5"/>
      <c r="D20" s="59"/>
      <c r="E20" s="6"/>
      <c r="F20" s="6"/>
      <c r="G20" s="41"/>
      <c r="H20" s="41"/>
      <c r="I20" s="44"/>
      <c r="J20" s="27"/>
      <c r="K20" s="44"/>
      <c r="L20" s="27">
        <v>6</v>
      </c>
      <c r="M20" s="255"/>
      <c r="N20" s="91"/>
      <c r="O20" s="16">
        <f t="shared" si="0"/>
        <v>6</v>
      </c>
      <c r="P20" s="15"/>
      <c r="Q20" s="39">
        <f t="shared" si="1"/>
        <v>0</v>
      </c>
      <c r="R20" s="39"/>
    </row>
    <row r="21" spans="1:18" x14ac:dyDescent="0.25">
      <c r="A21" s="77" t="s">
        <v>25</v>
      </c>
      <c r="B21" s="14" t="s">
        <v>291</v>
      </c>
      <c r="C21" s="5"/>
      <c r="D21" s="59"/>
      <c r="E21" s="6"/>
      <c r="F21" s="6"/>
      <c r="G21" s="41"/>
      <c r="H21" s="41"/>
      <c r="I21" s="44"/>
      <c r="J21" s="27"/>
      <c r="K21" s="44"/>
      <c r="L21" s="27">
        <v>1</v>
      </c>
      <c r="M21" s="255"/>
      <c r="N21" s="91"/>
      <c r="O21" s="16">
        <f t="shared" si="0"/>
        <v>1</v>
      </c>
      <c r="P21" s="15"/>
      <c r="Q21" s="39">
        <f t="shared" si="1"/>
        <v>0</v>
      </c>
      <c r="R21" s="39"/>
    </row>
    <row r="22" spans="1:18" x14ac:dyDescent="0.25">
      <c r="A22" s="77" t="s">
        <v>26</v>
      </c>
      <c r="B22" s="14" t="s">
        <v>292</v>
      </c>
      <c r="C22" s="5"/>
      <c r="D22" s="59"/>
      <c r="E22" s="6"/>
      <c r="F22" s="6"/>
      <c r="G22" s="41"/>
      <c r="H22" s="41"/>
      <c r="I22" s="44"/>
      <c r="J22" s="27"/>
      <c r="K22" s="44"/>
      <c r="L22" s="27">
        <v>0</v>
      </c>
      <c r="M22" s="255"/>
      <c r="N22" s="91"/>
      <c r="O22" s="16">
        <f t="shared" si="0"/>
        <v>0</v>
      </c>
      <c r="P22" s="15"/>
      <c r="Q22" s="39">
        <f t="shared" si="1"/>
        <v>0</v>
      </c>
      <c r="R22" s="39"/>
    </row>
    <row r="23" spans="1:18" x14ac:dyDescent="0.25">
      <c r="A23" s="77" t="s">
        <v>27</v>
      </c>
      <c r="B23" s="14"/>
      <c r="C23" s="5"/>
      <c r="D23" s="59"/>
      <c r="E23" s="6"/>
      <c r="F23" s="6"/>
      <c r="G23" s="41"/>
      <c r="H23" s="41"/>
      <c r="I23" s="44"/>
      <c r="J23" s="27"/>
      <c r="K23" s="44"/>
      <c r="L23" s="27"/>
      <c r="M23" s="255"/>
      <c r="N23" s="91"/>
      <c r="O23" s="16">
        <f t="shared" si="0"/>
        <v>0</v>
      </c>
      <c r="P23" s="15"/>
      <c r="Q23" s="39">
        <f t="shared" si="1"/>
        <v>0</v>
      </c>
      <c r="R23" s="39"/>
    </row>
    <row r="24" spans="1:18" x14ac:dyDescent="0.25">
      <c r="A24" s="77" t="s">
        <v>28</v>
      </c>
      <c r="B24" s="14"/>
      <c r="C24" s="5"/>
      <c r="D24" s="59"/>
      <c r="E24" s="6"/>
      <c r="F24" s="6"/>
      <c r="G24" s="41"/>
      <c r="H24" s="41"/>
      <c r="I24" s="44"/>
      <c r="J24" s="27"/>
      <c r="K24" s="44"/>
      <c r="L24" s="27"/>
      <c r="M24" s="255"/>
      <c r="N24" s="91"/>
      <c r="O24" s="16">
        <f t="shared" si="0"/>
        <v>0</v>
      </c>
      <c r="P24" s="15"/>
      <c r="Q24" s="39">
        <f t="shared" si="1"/>
        <v>0</v>
      </c>
      <c r="R24" s="39"/>
    </row>
    <row r="25" spans="1:18" x14ac:dyDescent="0.25">
      <c r="A25" s="77" t="s">
        <v>29</v>
      </c>
      <c r="B25" s="14"/>
      <c r="C25" s="5"/>
      <c r="D25" s="59"/>
      <c r="E25" s="6"/>
      <c r="F25" s="6"/>
      <c r="G25" s="41"/>
      <c r="H25" s="41"/>
      <c r="I25" s="44"/>
      <c r="J25" s="27"/>
      <c r="K25" s="44"/>
      <c r="L25" s="27"/>
      <c r="M25" s="255"/>
      <c r="N25" s="91"/>
      <c r="O25" s="16">
        <f t="shared" si="0"/>
        <v>0</v>
      </c>
      <c r="P25" s="15"/>
      <c r="Q25" s="39">
        <f t="shared" si="1"/>
        <v>0</v>
      </c>
      <c r="R25" s="39"/>
    </row>
    <row r="26" spans="1:18" x14ac:dyDescent="0.25">
      <c r="A26" s="77" t="s">
        <v>30</v>
      </c>
      <c r="B26" s="14"/>
      <c r="C26" s="5"/>
      <c r="D26" s="59"/>
      <c r="E26" s="6"/>
      <c r="F26" s="6"/>
      <c r="G26" s="41"/>
      <c r="H26" s="41"/>
      <c r="I26" s="44"/>
      <c r="J26" s="27"/>
      <c r="K26" s="44"/>
      <c r="L26" s="27"/>
      <c r="M26" s="255"/>
      <c r="N26" s="91"/>
      <c r="O26" s="16">
        <f t="shared" si="0"/>
        <v>0</v>
      </c>
      <c r="P26" s="15"/>
      <c r="Q26" s="39">
        <f t="shared" si="1"/>
        <v>0</v>
      </c>
      <c r="R26" s="39"/>
    </row>
    <row r="27" spans="1:18" x14ac:dyDescent="0.25">
      <c r="A27" s="77" t="s">
        <v>31</v>
      </c>
      <c r="B27" s="14"/>
      <c r="C27" s="5"/>
      <c r="D27" s="59"/>
      <c r="E27" s="6"/>
      <c r="F27" s="6"/>
      <c r="G27" s="41"/>
      <c r="H27" s="41"/>
      <c r="I27" s="44"/>
      <c r="J27" s="27"/>
      <c r="K27" s="44"/>
      <c r="L27" s="27"/>
      <c r="M27" s="255"/>
      <c r="N27" s="91"/>
      <c r="O27" s="16">
        <f t="shared" si="0"/>
        <v>0</v>
      </c>
      <c r="P27" s="15"/>
      <c r="Q27" s="39">
        <f t="shared" si="1"/>
        <v>0</v>
      </c>
      <c r="R27" s="39"/>
    </row>
    <row r="28" spans="1:18" x14ac:dyDescent="0.25">
      <c r="A28" s="77" t="s">
        <v>32</v>
      </c>
      <c r="B28" s="14"/>
      <c r="C28" s="5"/>
      <c r="D28" s="59"/>
      <c r="E28" s="6"/>
      <c r="F28" s="6"/>
      <c r="G28" s="41"/>
      <c r="H28" s="41"/>
      <c r="I28" s="44"/>
      <c r="J28" s="27"/>
      <c r="K28" s="44"/>
      <c r="L28" s="27"/>
      <c r="M28" s="255"/>
      <c r="N28" s="91"/>
      <c r="O28" s="16">
        <f t="shared" si="0"/>
        <v>0</v>
      </c>
      <c r="P28" s="15"/>
      <c r="Q28" s="39">
        <f t="shared" si="1"/>
        <v>0</v>
      </c>
      <c r="R28" s="39"/>
    </row>
    <row r="29" spans="1:18" x14ac:dyDescent="0.25">
      <c r="A29" s="77" t="s">
        <v>33</v>
      </c>
      <c r="B29" s="14"/>
      <c r="C29" s="5"/>
      <c r="D29" s="59"/>
      <c r="E29" s="6"/>
      <c r="F29" s="6"/>
      <c r="G29" s="41"/>
      <c r="H29" s="41"/>
      <c r="I29" s="44"/>
      <c r="J29" s="27"/>
      <c r="K29" s="44"/>
      <c r="L29" s="27"/>
      <c r="M29" s="255"/>
      <c r="N29" s="91"/>
      <c r="O29" s="16">
        <f t="shared" si="0"/>
        <v>0</v>
      </c>
      <c r="P29" s="15"/>
      <c r="Q29" s="39">
        <f t="shared" si="1"/>
        <v>0</v>
      </c>
      <c r="R29" s="39"/>
    </row>
    <row r="30" spans="1:18" x14ac:dyDescent="0.25">
      <c r="A30" s="77" t="s">
        <v>34</v>
      </c>
      <c r="B30" s="14"/>
      <c r="C30" s="5"/>
      <c r="D30" s="59"/>
      <c r="E30" s="6"/>
      <c r="F30" s="6"/>
      <c r="G30" s="41"/>
      <c r="H30" s="41"/>
      <c r="I30" s="44"/>
      <c r="J30" s="27"/>
      <c r="K30" s="44"/>
      <c r="L30" s="27"/>
      <c r="M30" s="255"/>
      <c r="N30" s="91"/>
      <c r="O30" s="16">
        <f t="shared" si="0"/>
        <v>0</v>
      </c>
      <c r="P30" s="15"/>
      <c r="Q30" s="39">
        <f t="shared" si="1"/>
        <v>0</v>
      </c>
      <c r="R30" s="39"/>
    </row>
    <row r="31" spans="1:18" x14ac:dyDescent="0.25">
      <c r="A31" s="77" t="s">
        <v>49</v>
      </c>
      <c r="B31" s="14"/>
      <c r="C31" s="5"/>
      <c r="D31" s="59"/>
      <c r="E31" s="6"/>
      <c r="F31" s="6"/>
      <c r="G31" s="41"/>
      <c r="H31" s="41"/>
      <c r="I31" s="44"/>
      <c r="J31" s="27"/>
      <c r="K31" s="44"/>
      <c r="L31" s="27"/>
      <c r="M31" s="255"/>
      <c r="N31" s="91"/>
      <c r="O31" s="16">
        <f t="shared" si="0"/>
        <v>0</v>
      </c>
      <c r="P31" s="15"/>
      <c r="Q31" s="39">
        <f t="shared" si="1"/>
        <v>0</v>
      </c>
      <c r="R31" s="39"/>
    </row>
    <row r="32" spans="1:18" ht="15.75" thickBot="1" x14ac:dyDescent="0.3">
      <c r="A32" s="77" t="s">
        <v>65</v>
      </c>
      <c r="B32" s="19"/>
      <c r="C32" s="20"/>
      <c r="D32" s="60"/>
      <c r="E32" s="21"/>
      <c r="F32" s="21"/>
      <c r="G32" s="48"/>
      <c r="H32" s="48"/>
      <c r="I32" s="50"/>
      <c r="J32" s="29"/>
      <c r="K32" s="50"/>
      <c r="L32" s="63"/>
      <c r="M32" s="256"/>
      <c r="N32" s="92"/>
      <c r="O32" s="16">
        <f t="shared" si="0"/>
        <v>0</v>
      </c>
      <c r="P32" s="54"/>
      <c r="Q32" s="39">
        <f t="shared" si="1"/>
        <v>0</v>
      </c>
      <c r="R32" s="55"/>
    </row>
    <row r="33" spans="1:18" ht="30.75" thickBot="1" x14ac:dyDescent="0.3">
      <c r="A33" s="22"/>
      <c r="B33" s="53" t="s">
        <v>2</v>
      </c>
      <c r="C33" s="7">
        <v>7</v>
      </c>
      <c r="D33" s="61">
        <v>8</v>
      </c>
      <c r="E33" s="8">
        <v>8</v>
      </c>
      <c r="F33" s="8">
        <v>9</v>
      </c>
      <c r="G33" s="42">
        <v>5</v>
      </c>
      <c r="H33" s="42">
        <v>4</v>
      </c>
      <c r="I33" s="45">
        <v>3</v>
      </c>
      <c r="J33" s="28">
        <v>7</v>
      </c>
      <c r="K33" s="45">
        <v>8</v>
      </c>
      <c r="L33" s="28">
        <v>11</v>
      </c>
      <c r="M33" s="257" t="s">
        <v>326</v>
      </c>
      <c r="N33" s="93" t="s">
        <v>326</v>
      </c>
      <c r="O33" s="22">
        <f>SUM(C33+D33+E33+F33+J33+L33)</f>
        <v>50</v>
      </c>
      <c r="P33" s="17"/>
      <c r="Q33" s="68">
        <f>SUM(G33+H33+J33+K33)</f>
        <v>24</v>
      </c>
      <c r="R33" s="40"/>
    </row>
  </sheetData>
  <sortState xmlns:xlrd2="http://schemas.microsoft.com/office/spreadsheetml/2017/richdata2" ref="B3:R32">
    <sortCondition ref="R3:R32"/>
  </sortState>
  <mergeCells count="1">
    <mergeCell ref="A1:R1"/>
  </mergeCells>
  <phoneticPr fontId="3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90" orientation="landscape" r:id="rId1"/>
  <headerFooter>
    <oddHeader xml:space="preserve">&amp;L&amp;"-,Tučné"&amp;18SH ČMS - OSH Klatovy&amp;C&amp;"-,Tučné"&amp;16   &amp;12                                                                                                                               
&amp;R&amp;"-,Tučné"&amp;14   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AF593-12B8-4092-B6F9-AD7F57083BC0}">
  <dimension ref="A1:R33"/>
  <sheetViews>
    <sheetView topLeftCell="A13" zoomScaleNormal="100" workbookViewId="0">
      <selection activeCell="J6" sqref="J6"/>
    </sheetView>
  </sheetViews>
  <sheetFormatPr defaultRowHeight="15" x14ac:dyDescent="0.25"/>
  <cols>
    <col min="1" max="1" width="4.5703125" style="18" customWidth="1"/>
    <col min="2" max="2" width="12.85546875" customWidth="1"/>
    <col min="3" max="8" width="8.85546875" customWidth="1"/>
    <col min="9" max="9" width="8.85546875" style="43" customWidth="1"/>
    <col min="10" max="10" width="9" customWidth="1"/>
    <col min="11" max="11" width="8.85546875" style="43" customWidth="1"/>
    <col min="12" max="12" width="8.85546875" style="62" customWidth="1"/>
    <col min="13" max="13" width="8.85546875" customWidth="1"/>
    <col min="14" max="14" width="8.85546875" style="43" customWidth="1"/>
    <col min="15" max="18" width="6.5703125" style="18" customWidth="1"/>
  </cols>
  <sheetData>
    <row r="1" spans="1:18" ht="36.75" thickBot="1" x14ac:dyDescent="0.6">
      <c r="A1" s="295" t="s">
        <v>328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</row>
    <row r="2" spans="1:18" ht="36.75" thickBot="1" x14ac:dyDescent="0.3">
      <c r="A2" s="22" t="s">
        <v>3</v>
      </c>
      <c r="B2" s="9" t="s">
        <v>0</v>
      </c>
      <c r="C2" s="10" t="s">
        <v>62</v>
      </c>
      <c r="D2" s="11" t="s">
        <v>41</v>
      </c>
      <c r="E2" s="11" t="s">
        <v>42</v>
      </c>
      <c r="F2" s="11" t="s">
        <v>43</v>
      </c>
      <c r="G2" s="36" t="s">
        <v>43</v>
      </c>
      <c r="H2" s="36" t="s">
        <v>44</v>
      </c>
      <c r="I2" s="36" t="s">
        <v>45</v>
      </c>
      <c r="J2" s="11" t="s">
        <v>63</v>
      </c>
      <c r="K2" s="37" t="s">
        <v>46</v>
      </c>
      <c r="L2" s="245" t="s">
        <v>47</v>
      </c>
      <c r="M2" s="25" t="s">
        <v>48</v>
      </c>
      <c r="N2" s="64" t="s">
        <v>64</v>
      </c>
      <c r="O2" s="12" t="s">
        <v>37</v>
      </c>
      <c r="P2" s="12" t="s">
        <v>39</v>
      </c>
      <c r="Q2" s="38" t="s">
        <v>38</v>
      </c>
      <c r="R2" s="38" t="s">
        <v>40</v>
      </c>
    </row>
    <row r="3" spans="1:18" x14ac:dyDescent="0.25">
      <c r="A3" s="77" t="s">
        <v>7</v>
      </c>
      <c r="B3" s="13" t="s">
        <v>53</v>
      </c>
      <c r="C3" s="2">
        <v>10</v>
      </c>
      <c r="D3" s="3">
        <v>10</v>
      </c>
      <c r="E3" s="3">
        <v>10</v>
      </c>
      <c r="F3" s="3">
        <v>10</v>
      </c>
      <c r="G3" s="47">
        <v>10</v>
      </c>
      <c r="H3" s="47">
        <v>10</v>
      </c>
      <c r="I3" s="47">
        <v>9</v>
      </c>
      <c r="J3" s="3">
        <v>10</v>
      </c>
      <c r="K3" s="49">
        <v>10</v>
      </c>
      <c r="L3" s="246">
        <v>10</v>
      </c>
      <c r="M3" s="26"/>
      <c r="N3" s="65"/>
      <c r="O3" s="16">
        <f>SUM(C3+D3+E3+F3+J3+L3+M3)</f>
        <v>60</v>
      </c>
      <c r="P3" s="15"/>
      <c r="Q3" s="39">
        <f t="shared" ref="Q3:Q9" si="0">SUM(G3+H3+I3+K3+N3)</f>
        <v>39</v>
      </c>
      <c r="R3" s="39"/>
    </row>
    <row r="4" spans="1:18" x14ac:dyDescent="0.25">
      <c r="A4" s="77" t="s">
        <v>8</v>
      </c>
      <c r="B4" s="14" t="s">
        <v>58</v>
      </c>
      <c r="C4" s="5">
        <v>9</v>
      </c>
      <c r="D4" s="6"/>
      <c r="E4" s="6">
        <v>8</v>
      </c>
      <c r="F4" s="6">
        <v>9</v>
      </c>
      <c r="G4" s="41">
        <v>8</v>
      </c>
      <c r="H4" s="41">
        <v>9</v>
      </c>
      <c r="I4" s="41">
        <v>10</v>
      </c>
      <c r="J4" s="6">
        <v>8</v>
      </c>
      <c r="K4" s="44">
        <v>9</v>
      </c>
      <c r="L4" s="247">
        <v>9</v>
      </c>
      <c r="M4" s="27"/>
      <c r="N4" s="66"/>
      <c r="O4" s="16">
        <f>SUM(C4+D4+E4+F4+J4+L4+M4)</f>
        <v>43</v>
      </c>
      <c r="P4" s="15"/>
      <c r="Q4" s="39">
        <f t="shared" si="0"/>
        <v>36</v>
      </c>
      <c r="R4" s="39"/>
    </row>
    <row r="5" spans="1:18" x14ac:dyDescent="0.25">
      <c r="A5" s="77" t="s">
        <v>9</v>
      </c>
      <c r="B5" s="14" t="s">
        <v>59</v>
      </c>
      <c r="C5" s="5">
        <v>8</v>
      </c>
      <c r="D5" s="6">
        <v>9</v>
      </c>
      <c r="E5" s="6">
        <v>9</v>
      </c>
      <c r="F5" s="6">
        <v>8</v>
      </c>
      <c r="G5" s="41"/>
      <c r="H5" s="41"/>
      <c r="I5" s="41"/>
      <c r="J5" s="6">
        <v>9</v>
      </c>
      <c r="K5" s="44"/>
      <c r="L5" s="247">
        <v>8</v>
      </c>
      <c r="M5" s="27"/>
      <c r="N5" s="66"/>
      <c r="O5" s="16">
        <f t="shared" ref="O5:O32" si="1">SUM(C5+D5+E5+F5+J5+L5+M5)</f>
        <v>51</v>
      </c>
      <c r="P5" s="15"/>
      <c r="Q5" s="39">
        <f t="shared" si="0"/>
        <v>0</v>
      </c>
      <c r="R5" s="39"/>
    </row>
    <row r="6" spans="1:18" x14ac:dyDescent="0.25">
      <c r="A6" s="77" t="s">
        <v>10</v>
      </c>
      <c r="B6" s="14" t="s">
        <v>60</v>
      </c>
      <c r="C6" s="5">
        <v>7</v>
      </c>
      <c r="D6" s="6"/>
      <c r="E6" s="6"/>
      <c r="F6" s="6"/>
      <c r="G6" s="41"/>
      <c r="H6" s="41"/>
      <c r="I6" s="41"/>
      <c r="J6" s="6"/>
      <c r="K6" s="44"/>
      <c r="L6" s="247"/>
      <c r="M6" s="27"/>
      <c r="N6" s="66"/>
      <c r="O6" s="16">
        <f t="shared" si="1"/>
        <v>7</v>
      </c>
      <c r="P6" s="15"/>
      <c r="Q6" s="39">
        <f t="shared" si="0"/>
        <v>0</v>
      </c>
      <c r="R6" s="39"/>
    </row>
    <row r="7" spans="1:18" x14ac:dyDescent="0.25">
      <c r="A7" s="77" t="s">
        <v>11</v>
      </c>
      <c r="B7" s="14" t="s">
        <v>61</v>
      </c>
      <c r="C7" s="5">
        <v>6</v>
      </c>
      <c r="D7" s="6">
        <v>8</v>
      </c>
      <c r="E7" s="6"/>
      <c r="F7" s="6"/>
      <c r="G7" s="41"/>
      <c r="H7" s="41">
        <v>8</v>
      </c>
      <c r="I7" s="41">
        <v>8</v>
      </c>
      <c r="J7" s="6">
        <v>7</v>
      </c>
      <c r="K7" s="44">
        <v>7</v>
      </c>
      <c r="L7" s="247">
        <v>7</v>
      </c>
      <c r="M7" s="27"/>
      <c r="N7" s="66"/>
      <c r="O7" s="16">
        <f t="shared" si="1"/>
        <v>28</v>
      </c>
      <c r="P7" s="15"/>
      <c r="Q7" s="39">
        <f t="shared" si="0"/>
        <v>23</v>
      </c>
      <c r="R7" s="39"/>
    </row>
    <row r="8" spans="1:18" x14ac:dyDescent="0.25">
      <c r="A8" s="77" t="s">
        <v>12</v>
      </c>
      <c r="B8" s="14" t="s">
        <v>170</v>
      </c>
      <c r="C8" s="5"/>
      <c r="D8" s="6"/>
      <c r="E8" s="6"/>
      <c r="F8" s="6"/>
      <c r="G8" s="41">
        <v>9</v>
      </c>
      <c r="H8" s="41">
        <v>7</v>
      </c>
      <c r="I8" s="41">
        <v>7</v>
      </c>
      <c r="J8" s="6"/>
      <c r="K8" s="44">
        <v>8</v>
      </c>
      <c r="L8" s="247"/>
      <c r="M8" s="27"/>
      <c r="N8" s="66"/>
      <c r="O8" s="16">
        <f t="shared" si="1"/>
        <v>0</v>
      </c>
      <c r="P8" s="15"/>
      <c r="Q8" s="39">
        <f t="shared" si="0"/>
        <v>31</v>
      </c>
      <c r="R8" s="39"/>
    </row>
    <row r="9" spans="1:18" x14ac:dyDescent="0.25">
      <c r="A9" s="77" t="s">
        <v>13</v>
      </c>
      <c r="B9" s="14" t="s">
        <v>168</v>
      </c>
      <c r="C9" s="5"/>
      <c r="D9" s="6"/>
      <c r="E9" s="6"/>
      <c r="F9" s="6"/>
      <c r="G9" s="41"/>
      <c r="H9" s="41"/>
      <c r="I9" s="41"/>
      <c r="J9" s="6">
        <v>6</v>
      </c>
      <c r="K9" s="44"/>
      <c r="L9" s="247">
        <v>5</v>
      </c>
      <c r="M9" s="27"/>
      <c r="N9" s="66"/>
      <c r="O9" s="16">
        <f t="shared" si="1"/>
        <v>11</v>
      </c>
      <c r="P9" s="15"/>
      <c r="Q9" s="39">
        <f t="shared" si="0"/>
        <v>0</v>
      </c>
      <c r="R9" s="39"/>
    </row>
    <row r="10" spans="1:18" x14ac:dyDescent="0.25">
      <c r="A10" s="77" t="s">
        <v>14</v>
      </c>
      <c r="B10" s="14" t="s">
        <v>287</v>
      </c>
      <c r="C10" s="5"/>
      <c r="D10" s="6"/>
      <c r="E10" s="6"/>
      <c r="F10" s="6"/>
      <c r="G10" s="41"/>
      <c r="H10" s="41"/>
      <c r="I10" s="41"/>
      <c r="J10" s="6"/>
      <c r="K10" s="44">
        <v>6</v>
      </c>
      <c r="L10" s="247"/>
      <c r="M10" s="27"/>
      <c r="N10" s="66"/>
      <c r="O10" s="16">
        <f t="shared" si="1"/>
        <v>0</v>
      </c>
      <c r="P10" s="15"/>
      <c r="Q10" s="39">
        <f>SUM(G10+H10+I10+K10+N10)</f>
        <v>6</v>
      </c>
      <c r="R10" s="39"/>
    </row>
    <row r="11" spans="1:18" x14ac:dyDescent="0.25">
      <c r="A11" s="77" t="s">
        <v>15</v>
      </c>
      <c r="B11" s="14" t="s">
        <v>292</v>
      </c>
      <c r="C11" s="5"/>
      <c r="D11" s="6"/>
      <c r="E11" s="6"/>
      <c r="F11" s="6"/>
      <c r="G11" s="41"/>
      <c r="H11" s="41"/>
      <c r="I11" s="41"/>
      <c r="J11" s="6"/>
      <c r="K11" s="44"/>
      <c r="L11" s="247">
        <v>6</v>
      </c>
      <c r="M11" s="27"/>
      <c r="N11" s="66"/>
      <c r="O11" s="16">
        <f t="shared" si="1"/>
        <v>6</v>
      </c>
      <c r="P11" s="15"/>
      <c r="Q11" s="39">
        <f t="shared" ref="Q11:Q32" si="2">SUM(G11+H11+I11+K11+N11)</f>
        <v>0</v>
      </c>
      <c r="R11" s="39"/>
    </row>
    <row r="12" spans="1:18" x14ac:dyDescent="0.25">
      <c r="A12" s="77" t="s">
        <v>16</v>
      </c>
      <c r="B12" s="14"/>
      <c r="C12" s="5"/>
      <c r="D12" s="6"/>
      <c r="E12" s="6"/>
      <c r="F12" s="6"/>
      <c r="G12" s="41"/>
      <c r="H12" s="41"/>
      <c r="I12" s="41"/>
      <c r="J12" s="6"/>
      <c r="K12" s="44"/>
      <c r="L12" s="247"/>
      <c r="M12" s="27"/>
      <c r="N12" s="66"/>
      <c r="O12" s="16">
        <f t="shared" si="1"/>
        <v>0</v>
      </c>
      <c r="P12" s="15"/>
      <c r="Q12" s="39">
        <f t="shared" si="2"/>
        <v>0</v>
      </c>
      <c r="R12" s="39"/>
    </row>
    <row r="13" spans="1:18" x14ac:dyDescent="0.25">
      <c r="A13" s="77" t="s">
        <v>17</v>
      </c>
      <c r="B13" s="14"/>
      <c r="C13" s="5"/>
      <c r="D13" s="6"/>
      <c r="E13" s="6"/>
      <c r="F13" s="6"/>
      <c r="G13" s="41"/>
      <c r="H13" s="41"/>
      <c r="I13" s="41"/>
      <c r="J13" s="6"/>
      <c r="K13" s="44"/>
      <c r="L13" s="247"/>
      <c r="M13" s="27"/>
      <c r="N13" s="66"/>
      <c r="O13" s="16">
        <f t="shared" si="1"/>
        <v>0</v>
      </c>
      <c r="P13" s="15"/>
      <c r="Q13" s="39">
        <f t="shared" si="2"/>
        <v>0</v>
      </c>
      <c r="R13" s="39"/>
    </row>
    <row r="14" spans="1:18" x14ac:dyDescent="0.25">
      <c r="A14" s="77" t="s">
        <v>18</v>
      </c>
      <c r="B14" s="14"/>
      <c r="C14" s="5"/>
      <c r="D14" s="6"/>
      <c r="E14" s="6"/>
      <c r="F14" s="6"/>
      <c r="G14" s="41"/>
      <c r="H14" s="41"/>
      <c r="I14" s="41"/>
      <c r="J14" s="6"/>
      <c r="K14" s="44"/>
      <c r="L14" s="247"/>
      <c r="M14" s="27"/>
      <c r="N14" s="66"/>
      <c r="O14" s="16">
        <f t="shared" si="1"/>
        <v>0</v>
      </c>
      <c r="P14" s="15"/>
      <c r="Q14" s="39">
        <f t="shared" si="2"/>
        <v>0</v>
      </c>
      <c r="R14" s="39"/>
    </row>
    <row r="15" spans="1:18" x14ac:dyDescent="0.25">
      <c r="A15" s="77" t="s">
        <v>19</v>
      </c>
      <c r="B15" s="14"/>
      <c r="C15" s="5"/>
      <c r="D15" s="6"/>
      <c r="E15" s="6"/>
      <c r="F15" s="6"/>
      <c r="G15" s="41"/>
      <c r="H15" s="41"/>
      <c r="I15" s="41"/>
      <c r="J15" s="6"/>
      <c r="K15" s="44"/>
      <c r="L15" s="247"/>
      <c r="M15" s="27"/>
      <c r="N15" s="66"/>
      <c r="O15" s="16">
        <f t="shared" si="1"/>
        <v>0</v>
      </c>
      <c r="P15" s="15"/>
      <c r="Q15" s="39">
        <f t="shared" si="2"/>
        <v>0</v>
      </c>
      <c r="R15" s="39"/>
    </row>
    <row r="16" spans="1:18" x14ac:dyDescent="0.25">
      <c r="A16" s="77" t="s">
        <v>20</v>
      </c>
      <c r="B16" s="14"/>
      <c r="C16" s="5"/>
      <c r="D16" s="6"/>
      <c r="E16" s="6"/>
      <c r="F16" s="6"/>
      <c r="G16" s="41"/>
      <c r="H16" s="41"/>
      <c r="I16" s="41"/>
      <c r="J16" s="6"/>
      <c r="K16" s="44"/>
      <c r="L16" s="247"/>
      <c r="M16" s="27"/>
      <c r="N16" s="66"/>
      <c r="O16" s="16">
        <f t="shared" si="1"/>
        <v>0</v>
      </c>
      <c r="P16" s="15"/>
      <c r="Q16" s="39">
        <f t="shared" si="2"/>
        <v>0</v>
      </c>
      <c r="R16" s="39"/>
    </row>
    <row r="17" spans="1:18" x14ac:dyDescent="0.25">
      <c r="A17" s="77" t="s">
        <v>21</v>
      </c>
      <c r="B17" s="14"/>
      <c r="C17" s="5"/>
      <c r="D17" s="6"/>
      <c r="E17" s="6"/>
      <c r="F17" s="6"/>
      <c r="G17" s="41"/>
      <c r="H17" s="41"/>
      <c r="I17" s="41"/>
      <c r="J17" s="6"/>
      <c r="K17" s="44"/>
      <c r="L17" s="247"/>
      <c r="M17" s="27"/>
      <c r="N17" s="66"/>
      <c r="O17" s="16">
        <f t="shared" si="1"/>
        <v>0</v>
      </c>
      <c r="P17" s="15"/>
      <c r="Q17" s="39">
        <f t="shared" si="2"/>
        <v>0</v>
      </c>
      <c r="R17" s="39"/>
    </row>
    <row r="18" spans="1:18" x14ac:dyDescent="0.25">
      <c r="A18" s="77" t="s">
        <v>22</v>
      </c>
      <c r="B18" s="14"/>
      <c r="C18" s="5"/>
      <c r="D18" s="6"/>
      <c r="E18" s="6"/>
      <c r="F18" s="6"/>
      <c r="G18" s="41"/>
      <c r="H18" s="41"/>
      <c r="I18" s="41"/>
      <c r="J18" s="6"/>
      <c r="K18" s="44"/>
      <c r="L18" s="247"/>
      <c r="M18" s="27"/>
      <c r="N18" s="66"/>
      <c r="O18" s="16">
        <f t="shared" si="1"/>
        <v>0</v>
      </c>
      <c r="P18" s="15"/>
      <c r="Q18" s="39">
        <f t="shared" si="2"/>
        <v>0</v>
      </c>
      <c r="R18" s="39"/>
    </row>
    <row r="19" spans="1:18" x14ac:dyDescent="0.25">
      <c r="A19" s="77" t="s">
        <v>23</v>
      </c>
      <c r="B19" s="14"/>
      <c r="C19" s="5"/>
      <c r="D19" s="6"/>
      <c r="E19" s="6"/>
      <c r="F19" s="6"/>
      <c r="G19" s="41"/>
      <c r="H19" s="41"/>
      <c r="I19" s="41"/>
      <c r="J19" s="6"/>
      <c r="K19" s="44"/>
      <c r="L19" s="247"/>
      <c r="M19" s="27"/>
      <c r="N19" s="66"/>
      <c r="O19" s="16">
        <f t="shared" si="1"/>
        <v>0</v>
      </c>
      <c r="P19" s="15"/>
      <c r="Q19" s="39">
        <f t="shared" si="2"/>
        <v>0</v>
      </c>
      <c r="R19" s="39"/>
    </row>
    <row r="20" spans="1:18" x14ac:dyDescent="0.25">
      <c r="A20" s="77" t="s">
        <v>24</v>
      </c>
      <c r="B20" s="14"/>
      <c r="C20" s="5"/>
      <c r="D20" s="6"/>
      <c r="E20" s="6"/>
      <c r="F20" s="6"/>
      <c r="G20" s="41"/>
      <c r="H20" s="41"/>
      <c r="I20" s="41"/>
      <c r="J20" s="6"/>
      <c r="K20" s="44"/>
      <c r="L20" s="247"/>
      <c r="M20" s="27"/>
      <c r="N20" s="66"/>
      <c r="O20" s="16">
        <f t="shared" si="1"/>
        <v>0</v>
      </c>
      <c r="P20" s="15"/>
      <c r="Q20" s="39">
        <f t="shared" si="2"/>
        <v>0</v>
      </c>
      <c r="R20" s="39"/>
    </row>
    <row r="21" spans="1:18" x14ac:dyDescent="0.25">
      <c r="A21" s="77" t="s">
        <v>25</v>
      </c>
      <c r="B21" s="14"/>
      <c r="C21" s="5"/>
      <c r="D21" s="6"/>
      <c r="E21" s="6"/>
      <c r="F21" s="6"/>
      <c r="G21" s="41"/>
      <c r="H21" s="41"/>
      <c r="I21" s="41"/>
      <c r="J21" s="6"/>
      <c r="K21" s="44"/>
      <c r="L21" s="247"/>
      <c r="M21" s="27"/>
      <c r="N21" s="66"/>
      <c r="O21" s="16">
        <f t="shared" si="1"/>
        <v>0</v>
      </c>
      <c r="P21" s="15"/>
      <c r="Q21" s="39">
        <f t="shared" si="2"/>
        <v>0</v>
      </c>
      <c r="R21" s="39"/>
    </row>
    <row r="22" spans="1:18" x14ac:dyDescent="0.25">
      <c r="A22" s="77" t="s">
        <v>26</v>
      </c>
      <c r="B22" s="14"/>
      <c r="C22" s="5"/>
      <c r="D22" s="6"/>
      <c r="E22" s="6"/>
      <c r="F22" s="6"/>
      <c r="G22" s="41"/>
      <c r="H22" s="41"/>
      <c r="I22" s="41"/>
      <c r="J22" s="6"/>
      <c r="K22" s="44"/>
      <c r="L22" s="247"/>
      <c r="M22" s="27"/>
      <c r="N22" s="66"/>
      <c r="O22" s="16">
        <f t="shared" si="1"/>
        <v>0</v>
      </c>
      <c r="P22" s="15"/>
      <c r="Q22" s="39">
        <f t="shared" si="2"/>
        <v>0</v>
      </c>
      <c r="R22" s="39"/>
    </row>
    <row r="23" spans="1:18" x14ac:dyDescent="0.25">
      <c r="A23" s="77" t="s">
        <v>27</v>
      </c>
      <c r="B23" s="14"/>
      <c r="C23" s="5"/>
      <c r="D23" s="6"/>
      <c r="E23" s="6"/>
      <c r="F23" s="6"/>
      <c r="G23" s="41"/>
      <c r="H23" s="41"/>
      <c r="I23" s="41"/>
      <c r="J23" s="6"/>
      <c r="K23" s="44"/>
      <c r="L23" s="247"/>
      <c r="M23" s="27"/>
      <c r="N23" s="66"/>
      <c r="O23" s="16">
        <f t="shared" si="1"/>
        <v>0</v>
      </c>
      <c r="P23" s="15"/>
      <c r="Q23" s="39">
        <f t="shared" si="2"/>
        <v>0</v>
      </c>
      <c r="R23" s="39"/>
    </row>
    <row r="24" spans="1:18" x14ac:dyDescent="0.25">
      <c r="A24" s="77" t="s">
        <v>28</v>
      </c>
      <c r="B24" s="14"/>
      <c r="C24" s="5"/>
      <c r="D24" s="6"/>
      <c r="E24" s="6"/>
      <c r="F24" s="6"/>
      <c r="G24" s="41"/>
      <c r="H24" s="41"/>
      <c r="I24" s="41"/>
      <c r="J24" s="6"/>
      <c r="K24" s="44"/>
      <c r="L24" s="247"/>
      <c r="M24" s="27"/>
      <c r="N24" s="66"/>
      <c r="O24" s="16">
        <f t="shared" si="1"/>
        <v>0</v>
      </c>
      <c r="P24" s="15"/>
      <c r="Q24" s="39">
        <f t="shared" si="2"/>
        <v>0</v>
      </c>
      <c r="R24" s="39"/>
    </row>
    <row r="25" spans="1:18" x14ac:dyDescent="0.25">
      <c r="A25" s="77" t="s">
        <v>29</v>
      </c>
      <c r="B25" s="14"/>
      <c r="C25" s="5"/>
      <c r="D25" s="6"/>
      <c r="E25" s="6"/>
      <c r="F25" s="6"/>
      <c r="G25" s="41"/>
      <c r="H25" s="41"/>
      <c r="I25" s="41"/>
      <c r="J25" s="6"/>
      <c r="K25" s="44"/>
      <c r="L25" s="247"/>
      <c r="M25" s="27"/>
      <c r="N25" s="66"/>
      <c r="O25" s="16">
        <f t="shared" si="1"/>
        <v>0</v>
      </c>
      <c r="P25" s="15"/>
      <c r="Q25" s="39">
        <f t="shared" si="2"/>
        <v>0</v>
      </c>
      <c r="R25" s="39"/>
    </row>
    <row r="26" spans="1:18" x14ac:dyDescent="0.25">
      <c r="A26" s="77" t="s">
        <v>30</v>
      </c>
      <c r="B26" s="14"/>
      <c r="C26" s="5"/>
      <c r="D26" s="6"/>
      <c r="E26" s="6"/>
      <c r="F26" s="6"/>
      <c r="G26" s="41"/>
      <c r="H26" s="41"/>
      <c r="I26" s="41"/>
      <c r="J26" s="6"/>
      <c r="K26" s="44"/>
      <c r="L26" s="247"/>
      <c r="M26" s="27"/>
      <c r="N26" s="66"/>
      <c r="O26" s="16">
        <f t="shared" si="1"/>
        <v>0</v>
      </c>
      <c r="P26" s="15"/>
      <c r="Q26" s="39">
        <f t="shared" si="2"/>
        <v>0</v>
      </c>
      <c r="R26" s="39"/>
    </row>
    <row r="27" spans="1:18" x14ac:dyDescent="0.25">
      <c r="A27" s="77" t="s">
        <v>31</v>
      </c>
      <c r="B27" s="14"/>
      <c r="C27" s="5"/>
      <c r="D27" s="6"/>
      <c r="E27" s="6"/>
      <c r="F27" s="6"/>
      <c r="G27" s="41"/>
      <c r="H27" s="41"/>
      <c r="I27" s="41"/>
      <c r="J27" s="6"/>
      <c r="K27" s="44"/>
      <c r="L27" s="247"/>
      <c r="M27" s="27"/>
      <c r="N27" s="66"/>
      <c r="O27" s="16">
        <f t="shared" si="1"/>
        <v>0</v>
      </c>
      <c r="P27" s="15"/>
      <c r="Q27" s="39">
        <f t="shared" si="2"/>
        <v>0</v>
      </c>
      <c r="R27" s="39"/>
    </row>
    <row r="28" spans="1:18" x14ac:dyDescent="0.25">
      <c r="A28" s="77" t="s">
        <v>32</v>
      </c>
      <c r="B28" s="14"/>
      <c r="C28" s="5"/>
      <c r="D28" s="6"/>
      <c r="E28" s="6"/>
      <c r="F28" s="6"/>
      <c r="G28" s="41"/>
      <c r="H28" s="41"/>
      <c r="I28" s="41"/>
      <c r="J28" s="6"/>
      <c r="K28" s="44"/>
      <c r="L28" s="247"/>
      <c r="M28" s="27"/>
      <c r="N28" s="66"/>
      <c r="O28" s="16">
        <f t="shared" si="1"/>
        <v>0</v>
      </c>
      <c r="P28" s="15"/>
      <c r="Q28" s="39">
        <f t="shared" si="2"/>
        <v>0</v>
      </c>
      <c r="R28" s="39"/>
    </row>
    <row r="29" spans="1:18" x14ac:dyDescent="0.25">
      <c r="A29" s="77" t="s">
        <v>33</v>
      </c>
      <c r="B29" s="14"/>
      <c r="C29" s="5"/>
      <c r="D29" s="6"/>
      <c r="E29" s="6"/>
      <c r="F29" s="6"/>
      <c r="G29" s="41"/>
      <c r="H29" s="41"/>
      <c r="I29" s="41"/>
      <c r="J29" s="6"/>
      <c r="K29" s="44"/>
      <c r="L29" s="247"/>
      <c r="M29" s="27"/>
      <c r="N29" s="66"/>
      <c r="O29" s="16">
        <f t="shared" si="1"/>
        <v>0</v>
      </c>
      <c r="P29" s="15"/>
      <c r="Q29" s="39">
        <f t="shared" si="2"/>
        <v>0</v>
      </c>
      <c r="R29" s="39"/>
    </row>
    <row r="30" spans="1:18" x14ac:dyDescent="0.25">
      <c r="A30" s="77" t="s">
        <v>34</v>
      </c>
      <c r="B30" s="14"/>
      <c r="C30" s="5"/>
      <c r="D30" s="6"/>
      <c r="E30" s="6"/>
      <c r="F30" s="6"/>
      <c r="G30" s="41"/>
      <c r="H30" s="41"/>
      <c r="I30" s="41"/>
      <c r="J30" s="6"/>
      <c r="K30" s="44"/>
      <c r="L30" s="247"/>
      <c r="M30" s="27"/>
      <c r="N30" s="66"/>
      <c r="O30" s="16">
        <f t="shared" si="1"/>
        <v>0</v>
      </c>
      <c r="P30" s="15"/>
      <c r="Q30" s="39">
        <f t="shared" si="2"/>
        <v>0</v>
      </c>
      <c r="R30" s="39"/>
    </row>
    <row r="31" spans="1:18" x14ac:dyDescent="0.25">
      <c r="A31" s="77" t="s">
        <v>49</v>
      </c>
      <c r="B31" s="14"/>
      <c r="C31" s="5"/>
      <c r="D31" s="6"/>
      <c r="E31" s="6"/>
      <c r="F31" s="6"/>
      <c r="G31" s="41"/>
      <c r="H31" s="41"/>
      <c r="I31" s="41"/>
      <c r="J31" s="6"/>
      <c r="K31" s="44"/>
      <c r="L31" s="247"/>
      <c r="M31" s="27"/>
      <c r="N31" s="66"/>
      <c r="O31" s="16">
        <f t="shared" si="1"/>
        <v>0</v>
      </c>
      <c r="P31" s="15"/>
      <c r="Q31" s="39">
        <f t="shared" si="2"/>
        <v>0</v>
      </c>
      <c r="R31" s="39"/>
    </row>
    <row r="32" spans="1:18" ht="15.75" thickBot="1" x14ac:dyDescent="0.3">
      <c r="A32" s="77" t="s">
        <v>65</v>
      </c>
      <c r="B32" s="19"/>
      <c r="C32" s="20"/>
      <c r="D32" s="21"/>
      <c r="E32" s="21"/>
      <c r="F32" s="21"/>
      <c r="G32" s="48"/>
      <c r="H32" s="48"/>
      <c r="I32" s="48"/>
      <c r="J32" s="21"/>
      <c r="K32" s="50"/>
      <c r="L32" s="248"/>
      <c r="M32" s="29"/>
      <c r="N32" s="69"/>
      <c r="O32" s="16">
        <f t="shared" si="1"/>
        <v>0</v>
      </c>
      <c r="P32" s="54"/>
      <c r="Q32" s="39">
        <f t="shared" si="2"/>
        <v>0</v>
      </c>
      <c r="R32" s="55"/>
    </row>
    <row r="33" spans="1:18" ht="15.75" thickBot="1" x14ac:dyDescent="0.3">
      <c r="A33" s="22"/>
      <c r="B33" s="23" t="s">
        <v>2</v>
      </c>
      <c r="C33" s="7">
        <v>5</v>
      </c>
      <c r="D33" s="8">
        <v>3</v>
      </c>
      <c r="E33" s="8">
        <v>3</v>
      </c>
      <c r="F33" s="8">
        <v>3</v>
      </c>
      <c r="G33" s="42">
        <v>3</v>
      </c>
      <c r="H33" s="42">
        <v>4</v>
      </c>
      <c r="I33" s="42">
        <v>4</v>
      </c>
      <c r="J33" s="8">
        <v>5</v>
      </c>
      <c r="K33" s="45">
        <v>5</v>
      </c>
      <c r="L33" s="249">
        <v>6</v>
      </c>
      <c r="M33" s="28" t="s">
        <v>326</v>
      </c>
      <c r="N33" s="67" t="s">
        <v>326</v>
      </c>
      <c r="O33" s="22">
        <f>SUM(C33+D33+E33+F33+J33+L33)</f>
        <v>25</v>
      </c>
      <c r="P33" s="17"/>
      <c r="Q33" s="68">
        <f>SUM(G33+H33+I33+K33)</f>
        <v>16</v>
      </c>
      <c r="R33" s="40"/>
    </row>
  </sheetData>
  <sortState xmlns:xlrd2="http://schemas.microsoft.com/office/spreadsheetml/2017/richdata2" ref="A3:R32">
    <sortCondition ref="P3:P32"/>
  </sortState>
  <mergeCells count="1">
    <mergeCell ref="A1:R1"/>
  </mergeCells>
  <phoneticPr fontId="3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90" orientation="landscape" r:id="rId1"/>
  <headerFooter>
    <oddHeader xml:space="preserve">&amp;L&amp;"-,Tučné"&amp;18SH ČMS - OSH Klatovy&amp;C&amp;"-,Tučné"&amp;12
&amp;R&amp;"-,Tučné"&amp;14  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25325-B4CA-4D13-BB06-2D393166C779}">
  <dimension ref="A1:F22"/>
  <sheetViews>
    <sheetView workbookViewId="0">
      <selection activeCell="C4" sqref="C4:D4"/>
    </sheetView>
  </sheetViews>
  <sheetFormatPr defaultRowHeight="15" x14ac:dyDescent="0.25"/>
  <cols>
    <col min="1" max="2" width="5.7109375" customWidth="1"/>
    <col min="3" max="3" width="20.7109375" customWidth="1"/>
    <col min="4" max="6" width="10.7109375" customWidth="1"/>
  </cols>
  <sheetData>
    <row r="1" spans="1:6" ht="27" thickBot="1" x14ac:dyDescent="0.3">
      <c r="A1" s="95"/>
      <c r="B1" s="95"/>
      <c r="C1" s="96"/>
      <c r="D1" s="96"/>
      <c r="E1" s="96"/>
      <c r="F1" s="96"/>
    </row>
    <row r="2" spans="1:6" ht="15.75" x14ac:dyDescent="0.25">
      <c r="A2" s="97"/>
      <c r="B2" s="298" t="s">
        <v>68</v>
      </c>
      <c r="C2" s="299"/>
      <c r="D2" s="299" t="s">
        <v>69</v>
      </c>
      <c r="E2" s="299"/>
      <c r="F2" s="300"/>
    </row>
    <row r="3" spans="1:6" ht="15.75" thickBot="1" x14ac:dyDescent="0.3">
      <c r="A3" s="97"/>
      <c r="B3" s="301" t="s">
        <v>70</v>
      </c>
      <c r="C3" s="302"/>
      <c r="D3" s="98" t="s">
        <v>71</v>
      </c>
      <c r="E3" s="98" t="s">
        <v>72</v>
      </c>
      <c r="F3" s="99" t="s">
        <v>73</v>
      </c>
    </row>
    <row r="4" spans="1:6" ht="15.75" x14ac:dyDescent="0.25">
      <c r="A4" s="97"/>
      <c r="B4" s="100" t="s">
        <v>7</v>
      </c>
      <c r="C4" s="101" t="s">
        <v>51</v>
      </c>
      <c r="D4" s="102" t="s">
        <v>74</v>
      </c>
      <c r="E4" s="102" t="s">
        <v>75</v>
      </c>
      <c r="F4" s="103">
        <v>23.83</v>
      </c>
    </row>
    <row r="5" spans="1:6" ht="15.75" x14ac:dyDescent="0.25">
      <c r="A5" s="97"/>
      <c r="B5" s="104" t="s">
        <v>8</v>
      </c>
      <c r="C5" s="101" t="s">
        <v>52</v>
      </c>
      <c r="D5" s="105" t="s">
        <v>76</v>
      </c>
      <c r="E5" s="105" t="s">
        <v>77</v>
      </c>
      <c r="F5" s="106">
        <v>26.54</v>
      </c>
    </row>
    <row r="6" spans="1:6" ht="15.75" x14ac:dyDescent="0.25">
      <c r="A6" s="97"/>
      <c r="B6" s="107" t="s">
        <v>9</v>
      </c>
      <c r="C6" s="101" t="s">
        <v>53</v>
      </c>
      <c r="D6" s="105" t="s">
        <v>78</v>
      </c>
      <c r="E6" s="105" t="s">
        <v>79</v>
      </c>
      <c r="F6" s="106">
        <v>27.66</v>
      </c>
    </row>
    <row r="7" spans="1:6" ht="15.75" x14ac:dyDescent="0.25">
      <c r="A7" s="97"/>
      <c r="B7" s="107" t="s">
        <v>10</v>
      </c>
      <c r="C7" s="101" t="s">
        <v>54</v>
      </c>
      <c r="D7" s="105" t="s">
        <v>80</v>
      </c>
      <c r="E7" s="105" t="s">
        <v>81</v>
      </c>
      <c r="F7" s="106">
        <v>30.26</v>
      </c>
    </row>
    <row r="8" spans="1:6" ht="15.75" x14ac:dyDescent="0.25">
      <c r="A8" s="97"/>
      <c r="B8" s="107" t="s">
        <v>11</v>
      </c>
      <c r="C8" s="101" t="s">
        <v>55</v>
      </c>
      <c r="D8" s="105" t="s">
        <v>82</v>
      </c>
      <c r="E8" s="105" t="s">
        <v>83</v>
      </c>
      <c r="F8" s="106">
        <v>33.409999999999997</v>
      </c>
    </row>
    <row r="9" spans="1:6" ht="15.75" x14ac:dyDescent="0.25">
      <c r="A9" s="97"/>
      <c r="B9" s="104" t="s">
        <v>12</v>
      </c>
      <c r="C9" s="101" t="s">
        <v>56</v>
      </c>
      <c r="D9" s="105" t="s">
        <v>84</v>
      </c>
      <c r="E9" s="105" t="s">
        <v>85</v>
      </c>
      <c r="F9" s="106">
        <v>37.409999999999997</v>
      </c>
    </row>
    <row r="10" spans="1:6" ht="16.5" thickBot="1" x14ac:dyDescent="0.3">
      <c r="A10" s="97"/>
      <c r="B10" s="108" t="s">
        <v>13</v>
      </c>
      <c r="C10" s="109" t="s">
        <v>57</v>
      </c>
      <c r="D10" s="110" t="s">
        <v>86</v>
      </c>
      <c r="E10" s="110" t="s">
        <v>87</v>
      </c>
      <c r="F10" s="111">
        <v>44.72</v>
      </c>
    </row>
    <row r="11" spans="1:6" x14ac:dyDescent="0.25">
      <c r="A11" s="97"/>
      <c r="B11" s="112"/>
      <c r="C11" s="112"/>
      <c r="D11" s="112"/>
      <c r="E11" s="112"/>
      <c r="F11" s="112"/>
    </row>
    <row r="12" spans="1:6" x14ac:dyDescent="0.25">
      <c r="A12" s="97"/>
      <c r="B12" s="112"/>
      <c r="C12" s="112"/>
      <c r="D12" s="112"/>
      <c r="E12" s="112"/>
      <c r="F12" s="112"/>
    </row>
    <row r="13" spans="1:6" x14ac:dyDescent="0.25">
      <c r="A13" s="97"/>
      <c r="B13" s="113"/>
      <c r="C13" s="112"/>
      <c r="D13" s="112"/>
      <c r="E13" s="112"/>
      <c r="F13" s="112"/>
    </row>
    <row r="14" spans="1:6" ht="15.75" thickBot="1" x14ac:dyDescent="0.3">
      <c r="A14" s="97"/>
      <c r="B14" s="113"/>
      <c r="C14" s="112"/>
      <c r="D14" s="112"/>
      <c r="E14" s="112"/>
      <c r="F14" s="112"/>
    </row>
    <row r="15" spans="1:6" ht="15.75" x14ac:dyDescent="0.25">
      <c r="A15" s="97"/>
      <c r="B15" s="298" t="s">
        <v>68</v>
      </c>
      <c r="C15" s="299"/>
      <c r="D15" s="299" t="s">
        <v>69</v>
      </c>
      <c r="E15" s="299"/>
      <c r="F15" s="300"/>
    </row>
    <row r="16" spans="1:6" ht="15.75" thickBot="1" x14ac:dyDescent="0.3">
      <c r="A16" s="97"/>
      <c r="B16" s="296" t="s">
        <v>88</v>
      </c>
      <c r="C16" s="297"/>
      <c r="D16" s="114" t="s">
        <v>71</v>
      </c>
      <c r="E16" s="114" t="s">
        <v>72</v>
      </c>
      <c r="F16" s="115" t="s">
        <v>73</v>
      </c>
    </row>
    <row r="17" spans="1:6" ht="15.75" x14ac:dyDescent="0.25">
      <c r="A17" s="97"/>
      <c r="B17" s="100" t="s">
        <v>7</v>
      </c>
      <c r="C17" s="116" t="s">
        <v>53</v>
      </c>
      <c r="D17" s="117" t="s">
        <v>89</v>
      </c>
      <c r="E17" s="117" t="s">
        <v>90</v>
      </c>
      <c r="F17" s="118">
        <v>29.93</v>
      </c>
    </row>
    <row r="18" spans="1:6" ht="15.75" x14ac:dyDescent="0.25">
      <c r="A18" s="97"/>
      <c r="B18" s="107" t="s">
        <v>8</v>
      </c>
      <c r="C18" s="119" t="s">
        <v>58</v>
      </c>
      <c r="D18" s="120" t="s">
        <v>91</v>
      </c>
      <c r="E18" s="120" t="s">
        <v>92</v>
      </c>
      <c r="F18" s="121">
        <v>30.03</v>
      </c>
    </row>
    <row r="19" spans="1:6" ht="15.75" x14ac:dyDescent="0.25">
      <c r="A19" s="97"/>
      <c r="B19" s="107" t="s">
        <v>9</v>
      </c>
      <c r="C19" s="119" t="s">
        <v>59</v>
      </c>
      <c r="D19" s="120" t="s">
        <v>93</v>
      </c>
      <c r="E19" s="120" t="s">
        <v>94</v>
      </c>
      <c r="F19" s="121">
        <v>36.28</v>
      </c>
    </row>
    <row r="20" spans="1:6" ht="15.75" x14ac:dyDescent="0.25">
      <c r="A20" s="97"/>
      <c r="B20" s="107" t="s">
        <v>10</v>
      </c>
      <c r="C20" s="119" t="s">
        <v>60</v>
      </c>
      <c r="D20" s="120" t="s">
        <v>95</v>
      </c>
      <c r="E20" s="120" t="s">
        <v>96</v>
      </c>
      <c r="F20" s="121">
        <v>44.71</v>
      </c>
    </row>
    <row r="21" spans="1:6" ht="16.5" thickBot="1" x14ac:dyDescent="0.3">
      <c r="A21" s="97"/>
      <c r="B21" s="122" t="s">
        <v>11</v>
      </c>
      <c r="C21" s="123" t="s">
        <v>61</v>
      </c>
      <c r="D21" s="124" t="s">
        <v>97</v>
      </c>
      <c r="E21" s="124" t="s">
        <v>98</v>
      </c>
      <c r="F21" s="125">
        <v>54.44</v>
      </c>
    </row>
    <row r="22" spans="1:6" x14ac:dyDescent="0.25">
      <c r="A22" s="97"/>
      <c r="B22" s="97"/>
      <c r="C22" s="97"/>
      <c r="D22" s="97"/>
      <c r="E22" s="97"/>
      <c r="F22" s="97"/>
    </row>
  </sheetData>
  <mergeCells count="6">
    <mergeCell ref="B16:C16"/>
    <mergeCell ref="B2:C2"/>
    <mergeCell ref="D2:F2"/>
    <mergeCell ref="B3:C3"/>
    <mergeCell ref="B15:C15"/>
    <mergeCell ref="D15:F15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271DE-5B16-4C8A-B985-32CCBDA4A8B9}">
  <dimension ref="A1:F25"/>
  <sheetViews>
    <sheetView workbookViewId="0">
      <selection activeCell="H18" sqref="H18"/>
    </sheetView>
  </sheetViews>
  <sheetFormatPr defaultRowHeight="15" x14ac:dyDescent="0.25"/>
  <cols>
    <col min="1" max="2" width="5.7109375" customWidth="1"/>
    <col min="3" max="3" width="20.7109375" customWidth="1"/>
    <col min="4" max="6" width="10.7109375" customWidth="1"/>
  </cols>
  <sheetData>
    <row r="1" spans="1:6" ht="27" thickBot="1" x14ac:dyDescent="0.3">
      <c r="A1" s="126"/>
      <c r="B1" s="126"/>
      <c r="C1" s="127"/>
      <c r="D1" s="127"/>
      <c r="E1" s="127"/>
      <c r="F1" s="127"/>
    </row>
    <row r="2" spans="1:6" ht="15.75" x14ac:dyDescent="0.25">
      <c r="A2" s="128"/>
      <c r="B2" s="303" t="s">
        <v>99</v>
      </c>
      <c r="C2" s="303"/>
      <c r="D2" s="304" t="s">
        <v>100</v>
      </c>
      <c r="E2" s="304"/>
      <c r="F2" s="304"/>
    </row>
    <row r="3" spans="1:6" ht="15.75" thickBot="1" x14ac:dyDescent="0.3">
      <c r="A3" s="128"/>
      <c r="B3" s="305" t="s">
        <v>70</v>
      </c>
      <c r="C3" s="305"/>
      <c r="D3" s="129" t="s">
        <v>71</v>
      </c>
      <c r="E3" s="129" t="s">
        <v>72</v>
      </c>
      <c r="F3" s="130" t="s">
        <v>73</v>
      </c>
    </row>
    <row r="4" spans="1:6" x14ac:dyDescent="0.25">
      <c r="A4" s="128"/>
      <c r="B4" s="141" t="s">
        <v>7</v>
      </c>
      <c r="C4" s="142" t="s">
        <v>53</v>
      </c>
      <c r="D4" s="142" t="s">
        <v>121</v>
      </c>
      <c r="E4" s="142" t="s">
        <v>122</v>
      </c>
      <c r="F4" s="143" t="s">
        <v>121</v>
      </c>
    </row>
    <row r="5" spans="1:6" x14ac:dyDescent="0.25">
      <c r="A5" s="128"/>
      <c r="B5" s="144" t="s">
        <v>8</v>
      </c>
      <c r="C5" s="145" t="s">
        <v>51</v>
      </c>
      <c r="D5" s="145" t="s">
        <v>123</v>
      </c>
      <c r="E5" s="145" t="s">
        <v>124</v>
      </c>
      <c r="F5" s="146" t="s">
        <v>123</v>
      </c>
    </row>
    <row r="6" spans="1:6" x14ac:dyDescent="0.25">
      <c r="A6" s="128"/>
      <c r="B6" s="144" t="s">
        <v>9</v>
      </c>
      <c r="C6" s="145" t="s">
        <v>54</v>
      </c>
      <c r="D6" s="145" t="s">
        <v>76</v>
      </c>
      <c r="E6" s="145" t="s">
        <v>125</v>
      </c>
      <c r="F6" s="146" t="s">
        <v>125</v>
      </c>
    </row>
    <row r="7" spans="1:6" x14ac:dyDescent="0.25">
      <c r="A7" s="128"/>
      <c r="B7" s="144" t="s">
        <v>10</v>
      </c>
      <c r="C7" s="145" t="s">
        <v>56</v>
      </c>
      <c r="D7" s="145" t="s">
        <v>126</v>
      </c>
      <c r="E7" s="145" t="s">
        <v>127</v>
      </c>
      <c r="F7" s="146" t="s">
        <v>126</v>
      </c>
    </row>
    <row r="8" spans="1:6" x14ac:dyDescent="0.25">
      <c r="A8" s="128"/>
      <c r="B8" s="144" t="s">
        <v>11</v>
      </c>
      <c r="C8" s="145" t="s">
        <v>52</v>
      </c>
      <c r="D8" s="145" t="s">
        <v>128</v>
      </c>
      <c r="E8" s="145" t="s">
        <v>129</v>
      </c>
      <c r="F8" s="146" t="s">
        <v>128</v>
      </c>
    </row>
    <row r="9" spans="1:6" x14ac:dyDescent="0.25">
      <c r="A9" s="128"/>
      <c r="B9" s="144" t="s">
        <v>12</v>
      </c>
      <c r="C9" s="145" t="s">
        <v>120</v>
      </c>
      <c r="D9" s="145" t="s">
        <v>130</v>
      </c>
      <c r="E9" s="145" t="s">
        <v>131</v>
      </c>
      <c r="F9" s="146" t="s">
        <v>132</v>
      </c>
    </row>
    <row r="10" spans="1:6" x14ac:dyDescent="0.25">
      <c r="A10" s="128"/>
      <c r="B10" s="144" t="s">
        <v>13</v>
      </c>
      <c r="C10" s="145" t="s">
        <v>55</v>
      </c>
      <c r="D10" s="145" t="s">
        <v>133</v>
      </c>
      <c r="E10" s="145" t="s">
        <v>134</v>
      </c>
      <c r="F10" s="146" t="s">
        <v>134</v>
      </c>
    </row>
    <row r="11" spans="1:6" ht="15.75" thickBot="1" x14ac:dyDescent="0.3">
      <c r="A11" s="128"/>
      <c r="B11" s="147" t="s">
        <v>14</v>
      </c>
      <c r="C11" s="148" t="s">
        <v>57</v>
      </c>
      <c r="D11" s="148" t="s">
        <v>135</v>
      </c>
      <c r="E11" s="148" t="s">
        <v>136</v>
      </c>
      <c r="F11" s="149" t="s">
        <v>135</v>
      </c>
    </row>
    <row r="12" spans="1:6" x14ac:dyDescent="0.25">
      <c r="A12" s="128"/>
      <c r="B12" s="150"/>
      <c r="C12" s="150"/>
      <c r="D12" s="150"/>
      <c r="E12" s="150"/>
      <c r="F12" s="150"/>
    </row>
    <row r="13" spans="1:6" x14ac:dyDescent="0.25">
      <c r="A13" s="128"/>
      <c r="B13" s="150"/>
      <c r="C13" s="150"/>
      <c r="D13" s="150"/>
      <c r="E13" s="150"/>
      <c r="F13" s="150"/>
    </row>
    <row r="14" spans="1:6" x14ac:dyDescent="0.25">
      <c r="A14" s="128"/>
      <c r="B14" s="151"/>
      <c r="C14" s="150"/>
      <c r="D14" s="150"/>
      <c r="E14" s="150"/>
      <c r="F14" s="150"/>
    </row>
    <row r="15" spans="1:6" ht="15.75" thickBot="1" x14ac:dyDescent="0.3">
      <c r="A15" s="128"/>
      <c r="B15" s="151"/>
      <c r="C15" s="150"/>
      <c r="D15" s="150"/>
      <c r="E15" s="150"/>
      <c r="F15" s="150"/>
    </row>
    <row r="16" spans="1:6" ht="15.75" x14ac:dyDescent="0.25">
      <c r="A16" s="128"/>
      <c r="B16" s="303" t="s">
        <v>99</v>
      </c>
      <c r="C16" s="303"/>
      <c r="D16" s="304" t="s">
        <v>100</v>
      </c>
      <c r="E16" s="304"/>
      <c r="F16" s="304"/>
    </row>
    <row r="17" spans="1:6" ht="15.75" thickBot="1" x14ac:dyDescent="0.3">
      <c r="A17" s="128"/>
      <c r="B17" s="306" t="s">
        <v>88</v>
      </c>
      <c r="C17" s="306"/>
      <c r="D17" s="152" t="s">
        <v>71</v>
      </c>
      <c r="E17" s="152" t="s">
        <v>72</v>
      </c>
      <c r="F17" s="153" t="s">
        <v>73</v>
      </c>
    </row>
    <row r="18" spans="1:6" x14ac:dyDescent="0.25">
      <c r="A18" s="128"/>
      <c r="B18" s="141" t="s">
        <v>7</v>
      </c>
      <c r="C18" s="145" t="s">
        <v>53</v>
      </c>
      <c r="D18" s="142" t="s">
        <v>137</v>
      </c>
      <c r="E18" s="142" t="s">
        <v>138</v>
      </c>
      <c r="F18" s="143" t="s">
        <v>137</v>
      </c>
    </row>
    <row r="19" spans="1:6" x14ac:dyDescent="0.25">
      <c r="A19" s="128"/>
      <c r="B19" s="144" t="s">
        <v>8</v>
      </c>
      <c r="C19" s="145" t="s">
        <v>59</v>
      </c>
      <c r="D19" s="145" t="s">
        <v>139</v>
      </c>
      <c r="E19" s="145" t="s">
        <v>140</v>
      </c>
      <c r="F19" s="146" t="s">
        <v>139</v>
      </c>
    </row>
    <row r="20" spans="1:6" ht="15.75" thickBot="1" x14ac:dyDescent="0.3">
      <c r="A20" s="128"/>
      <c r="B20" s="147" t="s">
        <v>9</v>
      </c>
      <c r="C20" s="154" t="s">
        <v>61</v>
      </c>
      <c r="D20" s="154" t="s">
        <v>141</v>
      </c>
      <c r="E20" s="154" t="s">
        <v>142</v>
      </c>
      <c r="F20" s="155" t="s">
        <v>141</v>
      </c>
    </row>
    <row r="21" spans="1:6" x14ac:dyDescent="0.25">
      <c r="A21" s="128"/>
      <c r="B21" s="128"/>
      <c r="C21" s="128"/>
      <c r="D21" s="128"/>
      <c r="E21" s="128"/>
      <c r="F21" s="128"/>
    </row>
    <row r="22" spans="1:6" x14ac:dyDescent="0.25">
      <c r="A22" s="128"/>
      <c r="B22" s="128"/>
      <c r="C22" s="128"/>
      <c r="D22" s="128"/>
      <c r="E22" s="128"/>
      <c r="F22" s="128"/>
    </row>
    <row r="23" spans="1:6" x14ac:dyDescent="0.25">
      <c r="A23" s="128"/>
      <c r="B23" s="128"/>
      <c r="C23" s="128"/>
      <c r="D23" s="128"/>
      <c r="E23" s="128"/>
      <c r="F23" s="128"/>
    </row>
    <row r="24" spans="1:6" x14ac:dyDescent="0.25">
      <c r="A24" s="128"/>
      <c r="B24" s="128"/>
      <c r="C24" s="128"/>
      <c r="D24" s="128"/>
      <c r="E24" s="128"/>
      <c r="F24" s="128"/>
    </row>
    <row r="25" spans="1:6" x14ac:dyDescent="0.25">
      <c r="A25" s="128"/>
      <c r="B25" s="128"/>
      <c r="C25" s="128"/>
      <c r="D25" s="128"/>
      <c r="E25" s="128"/>
      <c r="F25" s="128"/>
    </row>
  </sheetData>
  <mergeCells count="6">
    <mergeCell ref="B2:C2"/>
    <mergeCell ref="D2:F2"/>
    <mergeCell ref="B3:C3"/>
    <mergeCell ref="B17:C17"/>
    <mergeCell ref="B16:C16"/>
    <mergeCell ref="D16:F16"/>
  </mergeCells>
  <phoneticPr fontId="3" type="noConversion"/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223F6-2091-4195-B25C-CB5E8BBB7435}">
  <dimension ref="A1:F26"/>
  <sheetViews>
    <sheetView workbookViewId="0">
      <selection activeCell="B2" sqref="B2:F20"/>
    </sheetView>
  </sheetViews>
  <sheetFormatPr defaultRowHeight="15" x14ac:dyDescent="0.25"/>
  <cols>
    <col min="1" max="2" width="5.7109375" customWidth="1"/>
    <col min="3" max="3" width="20.7109375" customWidth="1"/>
    <col min="4" max="6" width="10.7109375" customWidth="1"/>
  </cols>
  <sheetData>
    <row r="1" spans="1:6" ht="27" thickBot="1" x14ac:dyDescent="0.3">
      <c r="A1" s="126"/>
      <c r="B1" s="126"/>
      <c r="C1" s="127"/>
      <c r="D1" s="127"/>
      <c r="E1" s="127"/>
      <c r="F1" s="127"/>
    </row>
    <row r="2" spans="1:6" ht="15.75" x14ac:dyDescent="0.25">
      <c r="A2" s="128"/>
      <c r="B2" s="303" t="s">
        <v>101</v>
      </c>
      <c r="C2" s="303"/>
      <c r="D2" s="304" t="s">
        <v>102</v>
      </c>
      <c r="E2" s="304"/>
      <c r="F2" s="304"/>
    </row>
    <row r="3" spans="1:6" ht="15.75" thickBot="1" x14ac:dyDescent="0.3">
      <c r="A3" s="128"/>
      <c r="B3" s="306" t="s">
        <v>70</v>
      </c>
      <c r="C3" s="306"/>
      <c r="D3" s="156" t="s">
        <v>71</v>
      </c>
      <c r="E3" s="156" t="s">
        <v>72</v>
      </c>
      <c r="F3" s="157" t="s">
        <v>73</v>
      </c>
    </row>
    <row r="4" spans="1:6" x14ac:dyDescent="0.25">
      <c r="A4" s="128"/>
      <c r="B4" s="141" t="s">
        <v>7</v>
      </c>
      <c r="C4" s="142" t="s">
        <v>51</v>
      </c>
      <c r="D4" s="142" t="s">
        <v>145</v>
      </c>
      <c r="E4" s="142" t="s">
        <v>146</v>
      </c>
      <c r="F4" s="143" t="s">
        <v>145</v>
      </c>
    </row>
    <row r="5" spans="1:6" x14ac:dyDescent="0.25">
      <c r="A5" s="128"/>
      <c r="B5" s="144" t="s">
        <v>8</v>
      </c>
      <c r="C5" s="145" t="s">
        <v>147</v>
      </c>
      <c r="D5" s="145" t="s">
        <v>148</v>
      </c>
      <c r="E5" s="145" t="s">
        <v>149</v>
      </c>
      <c r="F5" s="146" t="s">
        <v>149</v>
      </c>
    </row>
    <row r="6" spans="1:6" x14ac:dyDescent="0.25">
      <c r="A6" s="128"/>
      <c r="B6" s="144" t="s">
        <v>9</v>
      </c>
      <c r="C6" s="145" t="s">
        <v>54</v>
      </c>
      <c r="D6" s="145" t="s">
        <v>150</v>
      </c>
      <c r="E6" s="145" t="s">
        <v>151</v>
      </c>
      <c r="F6" s="146" t="s">
        <v>151</v>
      </c>
    </row>
    <row r="7" spans="1:6" x14ac:dyDescent="0.25">
      <c r="A7" s="128"/>
      <c r="B7" s="144" t="s">
        <v>10</v>
      </c>
      <c r="C7" s="145" t="s">
        <v>53</v>
      </c>
      <c r="D7" s="145" t="s">
        <v>152</v>
      </c>
      <c r="E7" s="145" t="s">
        <v>153</v>
      </c>
      <c r="F7" s="146" t="s">
        <v>153</v>
      </c>
    </row>
    <row r="8" spans="1:6" x14ac:dyDescent="0.25">
      <c r="A8" s="128"/>
      <c r="B8" s="144" t="s">
        <v>11</v>
      </c>
      <c r="C8" s="145" t="s">
        <v>52</v>
      </c>
      <c r="D8" s="145" t="s">
        <v>154</v>
      </c>
      <c r="E8" s="145" t="s">
        <v>155</v>
      </c>
      <c r="F8" s="146" t="s">
        <v>154</v>
      </c>
    </row>
    <row r="9" spans="1:6" x14ac:dyDescent="0.25">
      <c r="A9" s="128"/>
      <c r="B9" s="144" t="s">
        <v>12</v>
      </c>
      <c r="C9" s="145" t="s">
        <v>143</v>
      </c>
      <c r="D9" s="145" t="s">
        <v>156</v>
      </c>
      <c r="E9" s="145" t="s">
        <v>157</v>
      </c>
      <c r="F9" s="146" t="s">
        <v>156</v>
      </c>
    </row>
    <row r="10" spans="1:6" x14ac:dyDescent="0.25">
      <c r="A10" s="128"/>
      <c r="B10" s="144" t="s">
        <v>13</v>
      </c>
      <c r="C10" s="158" t="s">
        <v>144</v>
      </c>
      <c r="D10" s="158" t="s">
        <v>158</v>
      </c>
      <c r="E10" s="158" t="s">
        <v>159</v>
      </c>
      <c r="F10" s="159" t="s">
        <v>158</v>
      </c>
    </row>
    <row r="11" spans="1:6" ht="15.75" thickBot="1" x14ac:dyDescent="0.3">
      <c r="A11" s="128"/>
      <c r="B11" s="160" t="s">
        <v>14</v>
      </c>
      <c r="C11" s="161" t="s">
        <v>57</v>
      </c>
      <c r="D11" s="161" t="s">
        <v>160</v>
      </c>
      <c r="E11" s="161" t="s">
        <v>161</v>
      </c>
      <c r="F11" s="162" t="s">
        <v>160</v>
      </c>
    </row>
    <row r="12" spans="1:6" x14ac:dyDescent="0.25">
      <c r="A12" s="128"/>
      <c r="B12" s="150"/>
      <c r="C12" s="150"/>
      <c r="D12" s="150"/>
      <c r="E12" s="150"/>
      <c r="F12" s="150"/>
    </row>
    <row r="13" spans="1:6" x14ac:dyDescent="0.25">
      <c r="A13" s="128"/>
      <c r="B13" s="150"/>
      <c r="C13" s="150"/>
      <c r="D13" s="150"/>
      <c r="E13" s="150"/>
      <c r="F13" s="150"/>
    </row>
    <row r="14" spans="1:6" x14ac:dyDescent="0.25">
      <c r="A14" s="128"/>
      <c r="B14" s="151"/>
      <c r="C14" s="150"/>
      <c r="D14" s="150"/>
      <c r="E14" s="150"/>
      <c r="F14" s="150"/>
    </row>
    <row r="15" spans="1:6" ht="15.75" thickBot="1" x14ac:dyDescent="0.3">
      <c r="A15" s="128"/>
      <c r="B15" s="151"/>
      <c r="C15" s="150"/>
      <c r="D15" s="150"/>
      <c r="E15" s="150"/>
      <c r="F15" s="150"/>
    </row>
    <row r="16" spans="1:6" ht="15.75" x14ac:dyDescent="0.25">
      <c r="A16" s="128"/>
      <c r="B16" s="303" t="s">
        <v>101</v>
      </c>
      <c r="C16" s="303"/>
      <c r="D16" s="304" t="s">
        <v>102</v>
      </c>
      <c r="E16" s="304"/>
      <c r="F16" s="304"/>
    </row>
    <row r="17" spans="1:6" ht="15.75" thickBot="1" x14ac:dyDescent="0.3">
      <c r="A17" s="128"/>
      <c r="B17" s="306" t="s">
        <v>88</v>
      </c>
      <c r="C17" s="306"/>
      <c r="D17" s="152" t="s">
        <v>71</v>
      </c>
      <c r="E17" s="152" t="s">
        <v>72</v>
      </c>
      <c r="F17" s="153" t="s">
        <v>73</v>
      </c>
    </row>
    <row r="18" spans="1:6" x14ac:dyDescent="0.25">
      <c r="A18" s="128"/>
      <c r="B18" s="141" t="s">
        <v>7</v>
      </c>
      <c r="C18" s="142" t="s">
        <v>53</v>
      </c>
      <c r="D18" s="142" t="s">
        <v>162</v>
      </c>
      <c r="E18" s="142" t="s">
        <v>163</v>
      </c>
      <c r="F18" s="143" t="s">
        <v>163</v>
      </c>
    </row>
    <row r="19" spans="1:6" x14ac:dyDescent="0.25">
      <c r="A19" s="128"/>
      <c r="B19" s="144" t="s">
        <v>8</v>
      </c>
      <c r="C19" s="145" t="s">
        <v>59</v>
      </c>
      <c r="D19" s="145" t="s">
        <v>164</v>
      </c>
      <c r="E19" s="145" t="s">
        <v>165</v>
      </c>
      <c r="F19" s="146" t="s">
        <v>164</v>
      </c>
    </row>
    <row r="20" spans="1:6" ht="15.75" thickBot="1" x14ac:dyDescent="0.3">
      <c r="A20" s="128"/>
      <c r="B20" s="147" t="s">
        <v>9</v>
      </c>
      <c r="C20" s="154" t="s">
        <v>58</v>
      </c>
      <c r="D20" s="154" t="s">
        <v>166</v>
      </c>
      <c r="E20" s="154" t="s">
        <v>167</v>
      </c>
      <c r="F20" s="155" t="s">
        <v>167</v>
      </c>
    </row>
    <row r="21" spans="1:6" x14ac:dyDescent="0.25">
      <c r="A21" s="128"/>
      <c r="B21" s="128"/>
      <c r="C21" s="128"/>
      <c r="D21" s="128"/>
      <c r="E21" s="128"/>
      <c r="F21" s="128"/>
    </row>
    <row r="22" spans="1:6" x14ac:dyDescent="0.25">
      <c r="A22" s="128"/>
      <c r="B22" s="128"/>
      <c r="C22" s="128"/>
      <c r="D22" s="128"/>
      <c r="E22" s="128"/>
      <c r="F22" s="128"/>
    </row>
    <row r="23" spans="1:6" x14ac:dyDescent="0.25">
      <c r="A23" s="128"/>
      <c r="B23" s="128"/>
      <c r="C23" s="128"/>
      <c r="D23" s="128"/>
      <c r="E23" s="128"/>
      <c r="F23" s="128"/>
    </row>
    <row r="24" spans="1:6" x14ac:dyDescent="0.25">
      <c r="A24" s="128"/>
      <c r="B24" s="128"/>
      <c r="C24" s="128"/>
      <c r="D24" s="128"/>
      <c r="E24" s="128"/>
      <c r="F24" s="128"/>
    </row>
    <row r="25" spans="1:6" x14ac:dyDescent="0.25">
      <c r="A25" s="128"/>
      <c r="B25" s="128"/>
      <c r="C25" s="128"/>
      <c r="D25" s="128"/>
      <c r="E25" s="128"/>
      <c r="F25" s="128"/>
    </row>
    <row r="26" spans="1:6" x14ac:dyDescent="0.25">
      <c r="A26" s="128"/>
      <c r="B26" s="128"/>
      <c r="C26" s="128"/>
      <c r="D26" s="128"/>
      <c r="E26" s="128"/>
      <c r="F26" s="128"/>
    </row>
  </sheetData>
  <mergeCells count="6">
    <mergeCell ref="B16:C16"/>
    <mergeCell ref="D16:F16"/>
    <mergeCell ref="B17:C17"/>
    <mergeCell ref="B2:C2"/>
    <mergeCell ref="D2:F2"/>
    <mergeCell ref="B3:C3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F765F-3D70-4DB3-97C8-E305B818278B}">
  <dimension ref="A1:F24"/>
  <sheetViews>
    <sheetView workbookViewId="0">
      <selection activeCell="B2" sqref="B2:F21"/>
    </sheetView>
  </sheetViews>
  <sheetFormatPr defaultRowHeight="15" x14ac:dyDescent="0.25"/>
  <cols>
    <col min="1" max="2" width="5.7109375" customWidth="1"/>
    <col min="3" max="3" width="20.7109375" customWidth="1"/>
    <col min="4" max="6" width="10.7109375" customWidth="1"/>
  </cols>
  <sheetData>
    <row r="1" spans="1:6" ht="27" thickBot="1" x14ac:dyDescent="0.3">
      <c r="A1" s="131"/>
      <c r="B1" s="131"/>
      <c r="C1" s="96"/>
      <c r="D1" s="96"/>
      <c r="E1" s="96"/>
      <c r="F1" s="96"/>
    </row>
    <row r="2" spans="1:6" ht="15.75" x14ac:dyDescent="0.25">
      <c r="A2" s="97"/>
      <c r="B2" s="307" t="s">
        <v>103</v>
      </c>
      <c r="C2" s="308"/>
      <c r="D2" s="309" t="s">
        <v>104</v>
      </c>
      <c r="E2" s="309"/>
      <c r="F2" s="309"/>
    </row>
    <row r="3" spans="1:6" ht="15.75" thickBot="1" x14ac:dyDescent="0.3">
      <c r="A3" s="97"/>
      <c r="B3" s="310" t="s">
        <v>70</v>
      </c>
      <c r="C3" s="311"/>
      <c r="D3" s="163" t="s">
        <v>71</v>
      </c>
      <c r="E3" s="163" t="s">
        <v>72</v>
      </c>
      <c r="F3" s="164" t="s">
        <v>73</v>
      </c>
    </row>
    <row r="4" spans="1:6" x14ac:dyDescent="0.25">
      <c r="A4" s="97"/>
      <c r="B4" s="165" t="s">
        <v>7</v>
      </c>
      <c r="C4" s="166" t="s">
        <v>51</v>
      </c>
      <c r="D4" s="166" t="s">
        <v>172</v>
      </c>
      <c r="E4" s="166" t="s">
        <v>173</v>
      </c>
      <c r="F4" s="167" t="s">
        <v>173</v>
      </c>
    </row>
    <row r="5" spans="1:6" x14ac:dyDescent="0.25">
      <c r="A5" s="97"/>
      <c r="B5" s="168" t="s">
        <v>8</v>
      </c>
      <c r="C5" s="169" t="s">
        <v>53</v>
      </c>
      <c r="D5" s="169" t="s">
        <v>174</v>
      </c>
      <c r="E5" s="169" t="s">
        <v>175</v>
      </c>
      <c r="F5" s="170" t="s">
        <v>175</v>
      </c>
    </row>
    <row r="6" spans="1:6" x14ac:dyDescent="0.25">
      <c r="A6" s="97"/>
      <c r="B6" s="168" t="s">
        <v>9</v>
      </c>
      <c r="C6" s="169" t="s">
        <v>52</v>
      </c>
      <c r="D6" s="169" t="s">
        <v>176</v>
      </c>
      <c r="E6" s="169" t="s">
        <v>177</v>
      </c>
      <c r="F6" s="170" t="s">
        <v>176</v>
      </c>
    </row>
    <row r="7" spans="1:6" x14ac:dyDescent="0.25">
      <c r="A7" s="97"/>
      <c r="B7" s="168" t="s">
        <v>10</v>
      </c>
      <c r="C7" s="169" t="s">
        <v>54</v>
      </c>
      <c r="D7" s="169" t="s">
        <v>77</v>
      </c>
      <c r="E7" s="169" t="s">
        <v>178</v>
      </c>
      <c r="F7" s="170" t="s">
        <v>178</v>
      </c>
    </row>
    <row r="8" spans="1:6" x14ac:dyDescent="0.25">
      <c r="A8" s="97"/>
      <c r="B8" s="168" t="s">
        <v>11</v>
      </c>
      <c r="C8" s="169" t="s">
        <v>56</v>
      </c>
      <c r="D8" s="169" t="s">
        <v>179</v>
      </c>
      <c r="E8" s="169" t="s">
        <v>180</v>
      </c>
      <c r="F8" s="170" t="s">
        <v>179</v>
      </c>
    </row>
    <row r="9" spans="1:6" x14ac:dyDescent="0.25">
      <c r="A9" s="97"/>
      <c r="B9" s="168" t="s">
        <v>12</v>
      </c>
      <c r="C9" s="169" t="s">
        <v>168</v>
      </c>
      <c r="D9" s="169" t="s">
        <v>181</v>
      </c>
      <c r="E9" s="169" t="s">
        <v>182</v>
      </c>
      <c r="F9" s="170" t="s">
        <v>182</v>
      </c>
    </row>
    <row r="10" spans="1:6" x14ac:dyDescent="0.25">
      <c r="A10" s="97"/>
      <c r="B10" s="168" t="s">
        <v>13</v>
      </c>
      <c r="C10" s="169" t="s">
        <v>55</v>
      </c>
      <c r="D10" s="169" t="s">
        <v>183</v>
      </c>
      <c r="E10" s="169" t="s">
        <v>184</v>
      </c>
      <c r="F10" s="170" t="s">
        <v>184</v>
      </c>
    </row>
    <row r="11" spans="1:6" x14ac:dyDescent="0.25">
      <c r="A11" s="97"/>
      <c r="B11" s="168" t="s">
        <v>14</v>
      </c>
      <c r="C11" s="169" t="s">
        <v>57</v>
      </c>
      <c r="D11" s="169" t="s">
        <v>165</v>
      </c>
      <c r="E11" s="169" t="s">
        <v>185</v>
      </c>
      <c r="F11" s="170" t="s">
        <v>165</v>
      </c>
    </row>
    <row r="12" spans="1:6" ht="15.75" thickBot="1" x14ac:dyDescent="0.3">
      <c r="A12" s="97"/>
      <c r="B12" s="171" t="s">
        <v>15</v>
      </c>
      <c r="C12" s="172" t="s">
        <v>169</v>
      </c>
      <c r="D12" s="172" t="s">
        <v>186</v>
      </c>
      <c r="E12" s="172" t="s">
        <v>187</v>
      </c>
      <c r="F12" s="173" t="s">
        <v>186</v>
      </c>
    </row>
    <row r="13" spans="1:6" x14ac:dyDescent="0.25">
      <c r="A13" s="97"/>
      <c r="B13" s="174"/>
      <c r="C13" s="174"/>
      <c r="D13" s="174"/>
      <c r="E13" s="174"/>
      <c r="F13" s="174"/>
    </row>
    <row r="14" spans="1:6" x14ac:dyDescent="0.25">
      <c r="A14" s="97"/>
      <c r="B14" s="174"/>
      <c r="C14" s="174"/>
      <c r="D14" s="174"/>
      <c r="E14" s="174"/>
      <c r="F14" s="174"/>
    </row>
    <row r="15" spans="1:6" x14ac:dyDescent="0.25">
      <c r="A15" s="97"/>
      <c r="B15" s="175"/>
      <c r="C15" s="174"/>
      <c r="D15" s="174"/>
      <c r="E15" s="174"/>
      <c r="F15" s="174"/>
    </row>
    <row r="16" spans="1:6" ht="15.75" thickBot="1" x14ac:dyDescent="0.3">
      <c r="A16" s="97"/>
      <c r="B16" s="175"/>
      <c r="C16" s="174"/>
      <c r="D16" s="174"/>
      <c r="E16" s="174"/>
      <c r="F16" s="174"/>
    </row>
    <row r="17" spans="1:6" ht="15.75" x14ac:dyDescent="0.25">
      <c r="A17" s="97"/>
      <c r="B17" s="307" t="s">
        <v>103</v>
      </c>
      <c r="C17" s="308"/>
      <c r="D17" s="309" t="s">
        <v>104</v>
      </c>
      <c r="E17" s="309"/>
      <c r="F17" s="309"/>
    </row>
    <row r="18" spans="1:6" ht="15.75" thickBot="1" x14ac:dyDescent="0.3">
      <c r="A18" s="97"/>
      <c r="B18" s="310" t="s">
        <v>88</v>
      </c>
      <c r="C18" s="311"/>
      <c r="D18" s="176" t="s">
        <v>71</v>
      </c>
      <c r="E18" s="176" t="s">
        <v>72</v>
      </c>
      <c r="F18" s="177" t="s">
        <v>73</v>
      </c>
    </row>
    <row r="19" spans="1:6" x14ac:dyDescent="0.25">
      <c r="A19" s="97"/>
      <c r="B19" s="165" t="s">
        <v>7</v>
      </c>
      <c r="C19" s="166" t="s">
        <v>53</v>
      </c>
      <c r="D19" s="166" t="s">
        <v>188</v>
      </c>
      <c r="E19" s="166" t="s">
        <v>189</v>
      </c>
      <c r="F19" s="167" t="s">
        <v>190</v>
      </c>
    </row>
    <row r="20" spans="1:6" x14ac:dyDescent="0.25">
      <c r="A20" s="97"/>
      <c r="B20" s="168" t="s">
        <v>8</v>
      </c>
      <c r="C20" s="169" t="s">
        <v>191</v>
      </c>
      <c r="D20" s="169" t="s">
        <v>192</v>
      </c>
      <c r="E20" s="169" t="s">
        <v>193</v>
      </c>
      <c r="F20" s="170" t="s">
        <v>193</v>
      </c>
    </row>
    <row r="21" spans="1:6" ht="15.75" thickBot="1" x14ac:dyDescent="0.3">
      <c r="A21" s="97"/>
      <c r="B21" s="171" t="s">
        <v>9</v>
      </c>
      <c r="C21" s="172" t="s">
        <v>59</v>
      </c>
      <c r="D21" s="172" t="s">
        <v>194</v>
      </c>
      <c r="E21" s="172" t="s">
        <v>195</v>
      </c>
      <c r="F21" s="173" t="s">
        <v>194</v>
      </c>
    </row>
    <row r="22" spans="1:6" x14ac:dyDescent="0.25">
      <c r="A22" s="97"/>
      <c r="B22" s="97"/>
      <c r="C22" s="97"/>
      <c r="D22" s="97"/>
      <c r="E22" s="97"/>
      <c r="F22" s="97"/>
    </row>
    <row r="23" spans="1:6" x14ac:dyDescent="0.25">
      <c r="A23" s="97"/>
      <c r="B23" s="97"/>
      <c r="C23" s="97"/>
      <c r="D23" s="97"/>
      <c r="E23" s="97"/>
      <c r="F23" s="97"/>
    </row>
    <row r="24" spans="1:6" x14ac:dyDescent="0.25">
      <c r="A24" s="97"/>
      <c r="B24" s="97"/>
      <c r="C24" s="97"/>
      <c r="D24" s="97"/>
      <c r="E24" s="97"/>
      <c r="F24" s="97"/>
    </row>
  </sheetData>
  <mergeCells count="6">
    <mergeCell ref="B17:C17"/>
    <mergeCell ref="D17:F17"/>
    <mergeCell ref="B18:C18"/>
    <mergeCell ref="B2:C2"/>
    <mergeCell ref="D2:F2"/>
    <mergeCell ref="B3:C3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C84E5-7DE2-4158-B35D-91F881F362C0}">
  <sheetPr>
    <tabColor rgb="FFFF0000"/>
  </sheetPr>
  <dimension ref="A1:F20"/>
  <sheetViews>
    <sheetView workbookViewId="0">
      <selection activeCell="B2" sqref="B2:F17"/>
    </sheetView>
  </sheetViews>
  <sheetFormatPr defaultRowHeight="15" x14ac:dyDescent="0.25"/>
  <cols>
    <col min="1" max="2" width="5.7109375" customWidth="1"/>
    <col min="3" max="3" width="20.7109375" customWidth="1"/>
    <col min="4" max="6" width="10.7109375" customWidth="1"/>
  </cols>
  <sheetData>
    <row r="1" spans="1:6" ht="27" thickBot="1" x14ac:dyDescent="0.3">
      <c r="A1" s="131"/>
      <c r="B1" s="131"/>
      <c r="C1" s="96"/>
      <c r="D1" s="96"/>
      <c r="E1" s="96"/>
      <c r="F1" s="96"/>
    </row>
    <row r="2" spans="1:6" ht="15.75" x14ac:dyDescent="0.25">
      <c r="A2" s="97"/>
      <c r="B2" s="314" t="s">
        <v>103</v>
      </c>
      <c r="C2" s="315"/>
      <c r="D2" s="316" t="s">
        <v>105</v>
      </c>
      <c r="E2" s="316"/>
      <c r="F2" s="316"/>
    </row>
    <row r="3" spans="1:6" ht="15.75" thickBot="1" x14ac:dyDescent="0.3">
      <c r="A3" s="97"/>
      <c r="B3" s="312" t="s">
        <v>70</v>
      </c>
      <c r="C3" s="313"/>
      <c r="D3" s="178" t="s">
        <v>71</v>
      </c>
      <c r="E3" s="178" t="s">
        <v>72</v>
      </c>
      <c r="F3" s="179" t="s">
        <v>73</v>
      </c>
    </row>
    <row r="4" spans="1:6" x14ac:dyDescent="0.25">
      <c r="A4" s="97"/>
      <c r="B4" s="180" t="s">
        <v>7</v>
      </c>
      <c r="C4" s="181" t="s">
        <v>53</v>
      </c>
      <c r="D4" s="181" t="s">
        <v>196</v>
      </c>
      <c r="E4" s="181" t="s">
        <v>197</v>
      </c>
      <c r="F4" s="182" t="s">
        <v>196</v>
      </c>
    </row>
    <row r="5" spans="1:6" x14ac:dyDescent="0.25">
      <c r="A5" s="97"/>
      <c r="B5" s="183" t="s">
        <v>8</v>
      </c>
      <c r="C5" s="184" t="s">
        <v>170</v>
      </c>
      <c r="D5" s="184" t="s">
        <v>198</v>
      </c>
      <c r="E5" s="184" t="s">
        <v>199</v>
      </c>
      <c r="F5" s="185" t="s">
        <v>198</v>
      </c>
    </row>
    <row r="6" spans="1:6" x14ac:dyDescent="0.25">
      <c r="A6" s="97"/>
      <c r="B6" s="183" t="s">
        <v>9</v>
      </c>
      <c r="C6" s="184" t="s">
        <v>54</v>
      </c>
      <c r="D6" s="184" t="s">
        <v>200</v>
      </c>
      <c r="E6" s="184" t="s">
        <v>201</v>
      </c>
      <c r="F6" s="185" t="s">
        <v>200</v>
      </c>
    </row>
    <row r="7" spans="1:6" x14ac:dyDescent="0.25">
      <c r="A7" s="97"/>
      <c r="B7" s="183" t="s">
        <v>10</v>
      </c>
      <c r="C7" s="184" t="s">
        <v>171</v>
      </c>
      <c r="D7" s="184" t="s">
        <v>202</v>
      </c>
      <c r="E7" s="184" t="s">
        <v>203</v>
      </c>
      <c r="F7" s="185" t="s">
        <v>202</v>
      </c>
    </row>
    <row r="8" spans="1:6" ht="15.75" thickBot="1" x14ac:dyDescent="0.3">
      <c r="A8" s="97"/>
      <c r="B8" s="186" t="s">
        <v>11</v>
      </c>
      <c r="C8" s="187" t="s">
        <v>52</v>
      </c>
      <c r="D8" s="187" t="s">
        <v>204</v>
      </c>
      <c r="E8" s="187" t="s">
        <v>205</v>
      </c>
      <c r="F8" s="188" t="s">
        <v>205</v>
      </c>
    </row>
    <row r="9" spans="1:6" x14ac:dyDescent="0.25">
      <c r="A9" s="97"/>
      <c r="B9" s="174"/>
      <c r="C9" s="174"/>
      <c r="D9" s="174"/>
      <c r="E9" s="174"/>
      <c r="F9" s="174"/>
    </row>
    <row r="10" spans="1:6" x14ac:dyDescent="0.25">
      <c r="A10" s="97"/>
      <c r="B10" s="174"/>
      <c r="C10" s="174"/>
      <c r="D10" s="174"/>
      <c r="E10" s="174"/>
      <c r="F10" s="174"/>
    </row>
    <row r="11" spans="1:6" x14ac:dyDescent="0.25">
      <c r="A11" s="97"/>
      <c r="B11" s="175"/>
      <c r="C11" s="174"/>
      <c r="D11" s="174"/>
      <c r="E11" s="174"/>
      <c r="F11" s="174"/>
    </row>
    <row r="12" spans="1:6" ht="15.75" thickBot="1" x14ac:dyDescent="0.3">
      <c r="A12" s="97"/>
      <c r="B12" s="175"/>
      <c r="C12" s="174"/>
      <c r="D12" s="174"/>
      <c r="E12" s="174"/>
      <c r="F12" s="174"/>
    </row>
    <row r="13" spans="1:6" ht="15.75" x14ac:dyDescent="0.25">
      <c r="A13" s="97"/>
      <c r="B13" s="314" t="s">
        <v>103</v>
      </c>
      <c r="C13" s="315"/>
      <c r="D13" s="316" t="s">
        <v>105</v>
      </c>
      <c r="E13" s="316"/>
      <c r="F13" s="316"/>
    </row>
    <row r="14" spans="1:6" ht="15.75" thickBot="1" x14ac:dyDescent="0.3">
      <c r="A14" s="97"/>
      <c r="B14" s="312" t="s">
        <v>88</v>
      </c>
      <c r="C14" s="313"/>
      <c r="D14" s="189" t="s">
        <v>71</v>
      </c>
      <c r="E14" s="189" t="s">
        <v>72</v>
      </c>
      <c r="F14" s="190" t="s">
        <v>73</v>
      </c>
    </row>
    <row r="15" spans="1:6" x14ac:dyDescent="0.25">
      <c r="A15" s="97"/>
      <c r="B15" s="180" t="s">
        <v>7</v>
      </c>
      <c r="C15" s="181" t="s">
        <v>53</v>
      </c>
      <c r="D15" s="181" t="s">
        <v>206</v>
      </c>
      <c r="E15" s="181" t="s">
        <v>207</v>
      </c>
      <c r="F15" s="182" t="s">
        <v>207</v>
      </c>
    </row>
    <row r="16" spans="1:6" x14ac:dyDescent="0.25">
      <c r="A16" s="97"/>
      <c r="B16" s="183" t="s">
        <v>8</v>
      </c>
      <c r="C16" s="184" t="s">
        <v>170</v>
      </c>
      <c r="D16" s="184" t="s">
        <v>208</v>
      </c>
      <c r="E16" s="184" t="s">
        <v>209</v>
      </c>
      <c r="F16" s="185" t="s">
        <v>209</v>
      </c>
    </row>
    <row r="17" spans="1:6" ht="15.75" thickBot="1" x14ac:dyDescent="0.3">
      <c r="A17" s="97"/>
      <c r="B17" s="186" t="s">
        <v>9</v>
      </c>
      <c r="C17" s="187" t="s">
        <v>58</v>
      </c>
      <c r="D17" s="187" t="s">
        <v>210</v>
      </c>
      <c r="E17" s="187" t="s">
        <v>207</v>
      </c>
      <c r="F17" s="188" t="s">
        <v>210</v>
      </c>
    </row>
    <row r="18" spans="1:6" x14ac:dyDescent="0.25">
      <c r="A18" s="97"/>
      <c r="B18" s="97"/>
      <c r="C18" s="97"/>
      <c r="D18" s="97"/>
      <c r="E18" s="97"/>
      <c r="F18" s="97"/>
    </row>
    <row r="19" spans="1:6" x14ac:dyDescent="0.25">
      <c r="A19" s="97"/>
      <c r="B19" s="97"/>
      <c r="C19" s="97"/>
      <c r="D19" s="97"/>
      <c r="E19" s="97"/>
      <c r="F19" s="97"/>
    </row>
    <row r="20" spans="1:6" x14ac:dyDescent="0.25">
      <c r="A20" s="97"/>
      <c r="B20" s="97"/>
      <c r="C20" s="97"/>
      <c r="D20" s="97"/>
      <c r="E20" s="97"/>
      <c r="F20" s="97"/>
    </row>
  </sheetData>
  <mergeCells count="6">
    <mergeCell ref="B14:C14"/>
    <mergeCell ref="B2:C2"/>
    <mergeCell ref="D2:F2"/>
    <mergeCell ref="B3:C3"/>
    <mergeCell ref="B13:C13"/>
    <mergeCell ref="D13:F1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19</vt:i4>
      </vt:variant>
    </vt:vector>
  </HeadingPairs>
  <TitlesOfParts>
    <vt:vector size="19" baseType="lpstr">
      <vt:lpstr>Klasika</vt:lpstr>
      <vt:lpstr>PS </vt:lpstr>
      <vt:lpstr>PHL - muži</vt:lpstr>
      <vt:lpstr>PHL - ženy</vt:lpstr>
      <vt:lpstr>Habartice</vt:lpstr>
      <vt:lpstr>Týnec u HD</vt:lpstr>
      <vt:lpstr>Defurovy Lažany</vt:lpstr>
      <vt:lpstr>Luby u KT</vt:lpstr>
      <vt:lpstr>Luby u KT PS</vt:lpstr>
      <vt:lpstr>Bystřice</vt:lpstr>
      <vt:lpstr>Nýrsko</vt:lpstr>
      <vt:lpstr>Slavošovice</vt:lpstr>
      <vt:lpstr>Strážov</vt:lpstr>
      <vt:lpstr>Malá Víska</vt:lpstr>
      <vt:lpstr>Habartice - KT</vt:lpstr>
      <vt:lpstr>Sušice</vt:lpstr>
      <vt:lpstr>Čas muži</vt:lpstr>
      <vt:lpstr>Čas ženy</vt:lpstr>
      <vt:lpstr>Sumář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Jiřina Janečková</cp:lastModifiedBy>
  <cp:lastPrinted>2024-09-23T09:25:28Z</cp:lastPrinted>
  <dcterms:created xsi:type="dcterms:W3CDTF">2021-08-26T10:35:16Z</dcterms:created>
  <dcterms:modified xsi:type="dcterms:W3CDTF">2024-09-23T12:02:23Z</dcterms:modified>
</cp:coreProperties>
</file>